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aigakuseikyou-my.sharepoint.com/personal/watanabe_kozue_univ_coop/Documents/41_NRG/照合業務拠点化/取引先向け案内/Box/取引先向け/"/>
    </mc:Choice>
  </mc:AlternateContent>
  <xr:revisionPtr revIDLastSave="10" documentId="13_ncr:1_{DD386BE7-4EE0-48D5-AB9A-003032D68477}" xr6:coauthVersionLast="47" xr6:coauthVersionMax="47" xr10:uidLastSave="{320C44FC-A29B-4D04-9E1D-7FA4A5BD7655}"/>
  <bookViews>
    <workbookView xWindow="-120" yWindow="-120" windowWidth="29040" windowHeight="15840" firstSheet="1" activeTab="1" xr2:uid="{00000000-000D-0000-FFFF-FFFF00000000}"/>
  </bookViews>
  <sheets>
    <sheet name="LIST" sheetId="6" state="hidden" r:id="rId1"/>
    <sheet name="(記入例)商品代金残高照合表兼違算報告書" sheetId="8" r:id="rId2"/>
  </sheets>
  <externalReferences>
    <externalReference r:id="rId3"/>
  </externalReferences>
  <definedNames>
    <definedName name="_xlnm.Print_Area" localSheetId="1">'(記入例)商品代金残高照合表兼違算報告書'!$B$1:$X$80</definedName>
    <definedName name="事業連合" localSheetId="1">#REF!</definedName>
    <definedName name="事業連合">#REF!</definedName>
    <definedName name="出向先">[1]ＣＤ!$J$25:$J$43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8" i="8" l="1"/>
  <c r="T77" i="8"/>
  <c r="T76" i="8"/>
  <c r="T75" i="8"/>
  <c r="T74" i="8"/>
  <c r="T73" i="8"/>
  <c r="T72" i="8"/>
  <c r="T71" i="8"/>
  <c r="T70" i="8"/>
  <c r="T69" i="8"/>
  <c r="T68" i="8"/>
  <c r="T67" i="8"/>
  <c r="T66" i="8"/>
  <c r="T65" i="8"/>
  <c r="T64" i="8"/>
  <c r="T63" i="8"/>
  <c r="T62" i="8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V39" i="8" s="1"/>
  <c r="T38" i="8"/>
  <c r="T37" i="8"/>
  <c r="T36" i="8"/>
  <c r="T35" i="8"/>
  <c r="T34" i="8"/>
  <c r="T33" i="8"/>
  <c r="T32" i="8"/>
  <c r="Q75" i="8"/>
  <c r="Q76" i="8"/>
  <c r="Q77" i="8"/>
  <c r="Q78" i="8"/>
  <c r="Q33" i="8"/>
  <c r="Q34" i="8"/>
  <c r="Q35" i="8"/>
  <c r="Q36" i="8"/>
  <c r="V36" i="8" s="1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32" i="8"/>
  <c r="V38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32" i="8"/>
  <c r="V37" i="8"/>
  <c r="V35" i="8" l="1"/>
  <c r="V34" i="8"/>
  <c r="V33" i="8"/>
  <c r="V32" i="8"/>
  <c r="V40" i="8" l="1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 l="1"/>
  <c r="U79" i="8" l="1"/>
  <c r="T79" i="8"/>
  <c r="R79" i="8"/>
  <c r="Q79" i="8"/>
  <c r="O79" i="8"/>
  <c r="T27" i="8"/>
</calcChain>
</file>

<file path=xl/sharedStrings.xml><?xml version="1.0" encoding="utf-8"?>
<sst xmlns="http://schemas.openxmlformats.org/spreadsheetml/2006/main" count="107" uniqueCount="93">
  <si>
    <t>対象月</t>
    <rPh sb="0" eb="2">
      <t>タイショウ</t>
    </rPh>
    <rPh sb="2" eb="3">
      <t>ツキ</t>
    </rPh>
    <phoneticPr fontId="5"/>
  </si>
  <si>
    <t>商品代金残高照合表（兼違算報告書）</t>
    <rPh sb="0" eb="2">
      <t>ショウヒン</t>
    </rPh>
    <rPh sb="2" eb="3">
      <t>ダイ</t>
    </rPh>
    <rPh sb="3" eb="4">
      <t>キン</t>
    </rPh>
    <rPh sb="4" eb="6">
      <t>ザンダカ</t>
    </rPh>
    <rPh sb="6" eb="8">
      <t>ショウゴウ</t>
    </rPh>
    <rPh sb="8" eb="9">
      <t>ヒョウ</t>
    </rPh>
    <rPh sb="10" eb="11">
      <t>ケン</t>
    </rPh>
    <rPh sb="11" eb="13">
      <t>イサン</t>
    </rPh>
    <rPh sb="13" eb="16">
      <t>ホウコクショ</t>
    </rPh>
    <phoneticPr fontId="5"/>
  </si>
  <si>
    <t>　　　</t>
    <phoneticPr fontId="5"/>
  </si>
  <si>
    <t>TEL： 06-6395-3107</t>
    <phoneticPr fontId="4"/>
  </si>
  <si>
    <t>メール：nr-shiharai-seikyu@univ.coop</t>
    <phoneticPr fontId="4"/>
  </si>
  <si>
    <t>　BOXのURL：</t>
    <phoneticPr fontId="4"/>
  </si>
  <si>
    <t>違算報告書提出：https://x.gd/Vdfnv</t>
    <rPh sb="0" eb="4">
      <t>イサンホウコク</t>
    </rPh>
    <rPh sb="4" eb="5">
      <t>ショ</t>
    </rPh>
    <rPh sb="5" eb="7">
      <t>テイシュツ</t>
    </rPh>
    <phoneticPr fontId="4"/>
  </si>
  <si>
    <t>伝票(控)提出：https://x.gd/C7aAk</t>
    <rPh sb="0" eb="2">
      <t>デンピョウ</t>
    </rPh>
    <rPh sb="3" eb="4">
      <t>ヒカ</t>
    </rPh>
    <rPh sb="5" eb="7">
      <t>テイシュツ</t>
    </rPh>
    <phoneticPr fontId="4"/>
  </si>
  <si>
    <r>
      <t>＊恐れ入りますが、違算のない場合についても、契約書通り</t>
    </r>
    <r>
      <rPr>
        <b/>
        <u/>
        <sz val="18"/>
        <rFont val="Meiryo UI"/>
        <family val="3"/>
        <charset val="128"/>
      </rPr>
      <t>毎月15日</t>
    </r>
    <r>
      <rPr>
        <u/>
        <sz val="18"/>
        <rFont val="Meiryo UI"/>
        <family val="3"/>
        <charset val="128"/>
      </rPr>
      <t>までにご提出いただきますようお願いいたします。</t>
    </r>
    <phoneticPr fontId="4"/>
  </si>
  <si>
    <r>
      <t>　提出先は、事前にご連絡の通り、URL：</t>
    </r>
    <r>
      <rPr>
        <b/>
        <sz val="18"/>
        <rFont val="Meiryo UI"/>
        <family val="3"/>
        <charset val="128"/>
      </rPr>
      <t>https://x.gd/Vdfnv</t>
    </r>
    <r>
      <rPr>
        <sz val="18"/>
        <rFont val="Meiryo UI"/>
        <family val="3"/>
        <charset val="128"/>
      </rPr>
      <t>よりBOXのフォルダへ格納をお願いいたします。</t>
    </r>
    <rPh sb="1" eb="4">
      <t>テイシュツサキ</t>
    </rPh>
    <rPh sb="6" eb="8">
      <t>ジゼン</t>
    </rPh>
    <rPh sb="10" eb="12">
      <t>レンラク</t>
    </rPh>
    <rPh sb="13" eb="14">
      <t>トオ</t>
    </rPh>
    <rPh sb="49" eb="51">
      <t>カクノウ</t>
    </rPh>
    <rPh sb="53" eb="54">
      <t>ネガ</t>
    </rPh>
    <phoneticPr fontId="4"/>
  </si>
  <si>
    <r>
      <rPr>
        <u/>
        <sz val="20"/>
        <rFont val="Meiryo UI"/>
        <family val="3"/>
        <charset val="128"/>
      </rPr>
      <t>　①　基本情報のご入力　</t>
    </r>
    <r>
      <rPr>
        <sz val="20"/>
        <rFont val="Meiryo UI"/>
        <family val="3"/>
        <charset val="128"/>
      </rPr>
      <t>　　　＊以下の項目をご入力ください</t>
    </r>
    <rPh sb="3" eb="7">
      <t>キホンジョウホウ</t>
    </rPh>
    <rPh sb="9" eb="11">
      <t>ニュウリョク</t>
    </rPh>
    <rPh sb="16" eb="18">
      <t>イカ</t>
    </rPh>
    <rPh sb="19" eb="21">
      <t>コウモク</t>
    </rPh>
    <rPh sb="23" eb="25">
      <t>ニュウリョク</t>
    </rPh>
    <phoneticPr fontId="5"/>
  </si>
  <si>
    <t>送信日</t>
    <rPh sb="0" eb="3">
      <t>ソウシンビ</t>
    </rPh>
    <phoneticPr fontId="5"/>
  </si>
  <si>
    <t>列1</t>
  </si>
  <si>
    <t>列2</t>
  </si>
  <si>
    <t>列3</t>
  </si>
  <si>
    <t>列4</t>
  </si>
  <si>
    <t>取引先コード</t>
    <phoneticPr fontId="5"/>
  </si>
  <si>
    <t>列5</t>
  </si>
  <si>
    <t>列6</t>
  </si>
  <si>
    <t>列7</t>
  </si>
  <si>
    <t>列8</t>
  </si>
  <si>
    <t>取引先様名</t>
  </si>
  <si>
    <t>列9</t>
  </si>
  <si>
    <t>列10</t>
  </si>
  <si>
    <t>ご担当者</t>
    <phoneticPr fontId="4"/>
  </si>
  <si>
    <t>列102</t>
  </si>
  <si>
    <t>ＴＥＬ</t>
    <phoneticPr fontId="4"/>
  </si>
  <si>
    <t>列103</t>
  </si>
  <si>
    <t>ＦＡＸ</t>
    <phoneticPr fontId="4"/>
  </si>
  <si>
    <t>列13</t>
  </si>
  <si>
    <t>列132</t>
  </si>
  <si>
    <t>すぎなみ株式会社</t>
    <rPh sb="4" eb="8">
      <t>カブシキガイシャ</t>
    </rPh>
    <phoneticPr fontId="4"/>
  </si>
  <si>
    <t>大阪　</t>
    <rPh sb="0" eb="2">
      <t>オオサカ</t>
    </rPh>
    <phoneticPr fontId="4"/>
  </si>
  <si>
    <t>03-1234-5678</t>
    <phoneticPr fontId="4"/>
  </si>
  <si>
    <t>03-1234-6789</t>
    <phoneticPr fontId="4"/>
  </si>
  <si>
    <r>
      <rPr>
        <u/>
        <sz val="20"/>
        <rFont val="Meiryo UI"/>
        <family val="3"/>
        <charset val="128"/>
      </rPr>
      <t>　②　商品代金の照合結果　</t>
    </r>
    <r>
      <rPr>
        <sz val="20"/>
        <rFont val="Meiryo UI"/>
        <family val="3"/>
        <charset val="128"/>
      </rPr>
      <t>　＊以下の項目をご入力ください</t>
    </r>
    <phoneticPr fontId="5"/>
  </si>
  <si>
    <t>【注意事項とお願い】</t>
    <rPh sb="1" eb="3">
      <t>チュウイ</t>
    </rPh>
    <rPh sb="3" eb="5">
      <t>ジコウ</t>
    </rPh>
    <rPh sb="7" eb="8">
      <t>ネガ</t>
    </rPh>
    <phoneticPr fontId="4"/>
  </si>
  <si>
    <t>照合結果</t>
    <rPh sb="0" eb="4">
      <t>ショウゴウケッカ</t>
    </rPh>
    <phoneticPr fontId="4"/>
  </si>
  <si>
    <t>あり</t>
  </si>
  <si>
    <t>「支払明細表」の金額と売掛金残高に、違算有無を教えてください。</t>
    <rPh sb="20" eb="22">
      <t>ウム</t>
    </rPh>
    <rPh sb="23" eb="24">
      <t>オシ</t>
    </rPh>
    <phoneticPr fontId="4"/>
  </si>
  <si>
    <t>差異がある場合、➂をご記入ください。</t>
    <rPh sb="5" eb="7">
      <t>バアイ</t>
    </rPh>
    <phoneticPr fontId="4"/>
  </si>
  <si>
    <t>　（アップする際のファイル名は、「取引先コード_取引先名_対象月　例）012345_○○〇社_2409）</t>
    <rPh sb="7" eb="8">
      <t>サイ</t>
    </rPh>
    <rPh sb="13" eb="14">
      <t>メイ</t>
    </rPh>
    <rPh sb="17" eb="20">
      <t>トリヒキサキ</t>
    </rPh>
    <rPh sb="24" eb="28">
      <t>トリヒキサキメイ</t>
    </rPh>
    <rPh sb="29" eb="32">
      <t>タイショウツキ</t>
    </rPh>
    <rPh sb="33" eb="34">
      <t>レイ</t>
    </rPh>
    <rPh sb="45" eb="46">
      <t>シャ</t>
    </rPh>
    <phoneticPr fontId="4"/>
  </si>
  <si>
    <t>＊今回ご報告いただいた違算については，来月お支払いする金額にて相殺いたします。</t>
    <phoneticPr fontId="4"/>
  </si>
  <si>
    <t>　（今月のお支払いには間に合いませんのでご了承ください）</t>
  </si>
  <si>
    <r>
      <rPr>
        <u/>
        <sz val="20"/>
        <rFont val="Meiryo UI"/>
        <family val="3"/>
        <charset val="128"/>
      </rPr>
      <t>　➂　違算詳細　</t>
    </r>
    <r>
      <rPr>
        <sz val="20"/>
        <rFont val="Meiryo UI"/>
        <family val="3"/>
        <charset val="128"/>
      </rPr>
      <t>　＊【C　差し引き違算額（税込）の内訳】に明細をご記入ください。前月以前の未処理分がございましたら、合わせてご記入ください。</t>
    </r>
    <rPh sb="5" eb="7">
      <t>ショウサイ</t>
    </rPh>
    <rPh sb="13" eb="14">
      <t>サ</t>
    </rPh>
    <rPh sb="15" eb="16">
      <t>ヒ</t>
    </rPh>
    <rPh sb="17" eb="20">
      <t>イサンガク</t>
    </rPh>
    <rPh sb="21" eb="23">
      <t>ゼイコ</t>
    </rPh>
    <rPh sb="25" eb="27">
      <t>ウチワケ</t>
    </rPh>
    <rPh sb="29" eb="31">
      <t>メイサイ</t>
    </rPh>
    <rPh sb="33" eb="35">
      <t>キニュウ</t>
    </rPh>
    <rPh sb="40" eb="44">
      <t>ゼンゲツイゼン</t>
    </rPh>
    <rPh sb="45" eb="49">
      <t>ミショリブン</t>
    </rPh>
    <rPh sb="58" eb="59">
      <t>ア</t>
    </rPh>
    <rPh sb="63" eb="65">
      <t>キニュウ</t>
    </rPh>
    <phoneticPr fontId="5"/>
  </si>
  <si>
    <t>Ａ　取引先様売掛残高(税込)</t>
    <rPh sb="8" eb="10">
      <t>ザンダカ</t>
    </rPh>
    <rPh sb="11" eb="13">
      <t>ゼイコ</t>
    </rPh>
    <phoneticPr fontId="5"/>
  </si>
  <si>
    <t>Ｂ　大学生協買掛残高(税込)</t>
    <rPh sb="8" eb="10">
      <t>ザンダカ</t>
    </rPh>
    <rPh sb="11" eb="13">
      <t>ゼイコミ</t>
    </rPh>
    <phoneticPr fontId="5"/>
  </si>
  <si>
    <t>【C　差し引き違算額(税込)の内訳】</t>
    <rPh sb="3" eb="4">
      <t>サ</t>
    </rPh>
    <rPh sb="5" eb="6">
      <t>ヒ</t>
    </rPh>
    <rPh sb="7" eb="9">
      <t>イサン</t>
    </rPh>
    <rPh sb="9" eb="10">
      <t>ガク</t>
    </rPh>
    <rPh sb="11" eb="13">
      <t>ゼイコミ</t>
    </rPh>
    <rPh sb="15" eb="17">
      <t>ウチワケ</t>
    </rPh>
    <phoneticPr fontId="4"/>
  </si>
  <si>
    <t>（C=A-B)</t>
    <phoneticPr fontId="4"/>
  </si>
  <si>
    <t>Ｃ　　　差 引 違 算 額(税込)</t>
    <rPh sb="14" eb="16">
      <t>ゼイコミ</t>
    </rPh>
    <phoneticPr fontId="5"/>
  </si>
  <si>
    <t>店舗コード</t>
    <rPh sb="0" eb="2">
      <t>テンポ</t>
    </rPh>
    <phoneticPr fontId="5"/>
  </si>
  <si>
    <t>伝票No.</t>
    <phoneticPr fontId="4"/>
  </si>
  <si>
    <t>納品日</t>
    <rPh sb="0" eb="2">
      <t>ノウヒン</t>
    </rPh>
    <phoneticPr fontId="4"/>
  </si>
  <si>
    <t>取引様伝票記載金額</t>
    <phoneticPr fontId="4"/>
  </si>
  <si>
    <t>大学生協支払明細記載金額</t>
    <phoneticPr fontId="5"/>
  </si>
  <si>
    <t>H＝DーF</t>
    <phoneticPr fontId="5"/>
  </si>
  <si>
    <t>I＝(D+E)ー(F+G)</t>
    <phoneticPr fontId="5"/>
  </si>
  <si>
    <t>違算理由</t>
    <phoneticPr fontId="5"/>
  </si>
  <si>
    <r>
      <rPr>
        <b/>
        <sz val="14"/>
        <rFont val="Meiryo UI"/>
        <family val="3"/>
        <charset val="128"/>
      </rPr>
      <t>D　</t>
    </r>
    <r>
      <rPr>
        <sz val="14"/>
        <rFont val="Meiryo UI"/>
        <family val="3"/>
        <charset val="128"/>
      </rPr>
      <t>税抜金額</t>
    </r>
    <rPh sb="2" eb="3">
      <t>ゼイ</t>
    </rPh>
    <rPh sb="3" eb="4">
      <t>ヌ</t>
    </rPh>
    <rPh sb="4" eb="6">
      <t>キンガク</t>
    </rPh>
    <phoneticPr fontId="4"/>
  </si>
  <si>
    <t>消費税率</t>
    <rPh sb="0" eb="3">
      <t>ショウヒゼイ</t>
    </rPh>
    <rPh sb="3" eb="4">
      <t>リツ</t>
    </rPh>
    <phoneticPr fontId="4"/>
  </si>
  <si>
    <r>
      <rPr>
        <b/>
        <sz val="14"/>
        <rFont val="Meiryo UI"/>
        <family val="3"/>
        <charset val="128"/>
      </rPr>
      <t>E　</t>
    </r>
    <r>
      <rPr>
        <sz val="14"/>
        <rFont val="Meiryo UI"/>
        <family val="3"/>
        <charset val="128"/>
      </rPr>
      <t>消費税額</t>
    </r>
    <rPh sb="2" eb="5">
      <t>ショウヒゼイ</t>
    </rPh>
    <rPh sb="5" eb="6">
      <t>ガク</t>
    </rPh>
    <phoneticPr fontId="4"/>
  </si>
  <si>
    <r>
      <rPr>
        <b/>
        <sz val="14"/>
        <rFont val="Meiryo UI"/>
        <family val="3"/>
        <charset val="128"/>
      </rPr>
      <t>F　</t>
    </r>
    <r>
      <rPr>
        <sz val="14"/>
        <rFont val="Meiryo UI"/>
        <family val="3"/>
        <charset val="128"/>
      </rPr>
      <t>税抜金額</t>
    </r>
    <rPh sb="2" eb="3">
      <t>ゼイ</t>
    </rPh>
    <rPh sb="3" eb="4">
      <t>ヌ</t>
    </rPh>
    <rPh sb="4" eb="6">
      <t>キンガク</t>
    </rPh>
    <phoneticPr fontId="4"/>
  </si>
  <si>
    <r>
      <rPr>
        <b/>
        <sz val="14"/>
        <rFont val="Meiryo UI"/>
        <family val="3"/>
        <charset val="128"/>
      </rPr>
      <t>G　</t>
    </r>
    <r>
      <rPr>
        <sz val="14"/>
        <rFont val="Meiryo UI"/>
        <family val="3"/>
        <charset val="128"/>
      </rPr>
      <t>消費税額</t>
    </r>
    <rPh sb="2" eb="5">
      <t>ショウヒゼイ</t>
    </rPh>
    <rPh sb="5" eb="6">
      <t>ガク</t>
    </rPh>
    <phoneticPr fontId="4"/>
  </si>
  <si>
    <t>差  　異(税抜)</t>
    <rPh sb="6" eb="8">
      <t>ゼイヌキ</t>
    </rPh>
    <phoneticPr fontId="4"/>
  </si>
  <si>
    <t>差  　異(税込)</t>
    <rPh sb="6" eb="8">
      <t>ゼイコミ</t>
    </rPh>
    <phoneticPr fontId="4"/>
  </si>
  <si>
    <t>X</t>
    <phoneticPr fontId="4"/>
  </si>
  <si>
    <t>店舗コード</t>
    <rPh sb="0" eb="2">
      <t>テンポ</t>
    </rPh>
    <phoneticPr fontId="2"/>
  </si>
  <si>
    <t>Z1</t>
  </si>
  <si>
    <t>Z2</t>
  </si>
  <si>
    <t>Z3</t>
  </si>
  <si>
    <t>Z4</t>
  </si>
  <si>
    <t>伝票NO</t>
    <rPh sb="0" eb="2">
      <t>デンピョウ</t>
    </rPh>
    <phoneticPr fontId="2"/>
  </si>
  <si>
    <t>納品日</t>
    <rPh sb="0" eb="3">
      <t>ノウヒンビ</t>
    </rPh>
    <phoneticPr fontId="2"/>
  </si>
  <si>
    <t>取引様伝票記載金額税抜金額</t>
    <rPh sb="0" eb="2">
      <t>トリヒキ</t>
    </rPh>
    <rPh sb="2" eb="3">
      <t>サマ</t>
    </rPh>
    <rPh sb="3" eb="5">
      <t>デンピョウ</t>
    </rPh>
    <rPh sb="5" eb="7">
      <t>キサイ</t>
    </rPh>
    <rPh sb="7" eb="9">
      <t>キンガク</t>
    </rPh>
    <rPh sb="9" eb="11">
      <t>ゼイヌキ</t>
    </rPh>
    <rPh sb="11" eb="13">
      <t>キンガク</t>
    </rPh>
    <phoneticPr fontId="2"/>
  </si>
  <si>
    <t>取引様伝票記載金額消費税率</t>
    <rPh sb="0" eb="2">
      <t>トリヒキ</t>
    </rPh>
    <rPh sb="2" eb="3">
      <t>サマ</t>
    </rPh>
    <rPh sb="3" eb="5">
      <t>デンピョウ</t>
    </rPh>
    <rPh sb="5" eb="7">
      <t>キサイ</t>
    </rPh>
    <rPh sb="7" eb="9">
      <t>キンガク</t>
    </rPh>
    <rPh sb="9" eb="12">
      <t>ショウヒゼイ</t>
    </rPh>
    <rPh sb="12" eb="13">
      <t>リツ</t>
    </rPh>
    <phoneticPr fontId="2"/>
  </si>
  <si>
    <t>取引様伝票記載金額消費税額</t>
    <rPh sb="0" eb="2">
      <t>トリヒキ</t>
    </rPh>
    <rPh sb="2" eb="3">
      <t>サマ</t>
    </rPh>
    <rPh sb="3" eb="5">
      <t>デンピョウ</t>
    </rPh>
    <rPh sb="5" eb="7">
      <t>キサイ</t>
    </rPh>
    <rPh sb="7" eb="9">
      <t>キンガク</t>
    </rPh>
    <rPh sb="9" eb="12">
      <t>ショウヒゼイ</t>
    </rPh>
    <rPh sb="12" eb="13">
      <t>ガク</t>
    </rPh>
    <phoneticPr fontId="2"/>
  </si>
  <si>
    <t>大学生協支払明細記載金額税抜金額</t>
    <rPh sb="0" eb="2">
      <t>ダイガク</t>
    </rPh>
    <rPh sb="2" eb="4">
      <t>セイキョウ</t>
    </rPh>
    <rPh sb="4" eb="6">
      <t>シハライ</t>
    </rPh>
    <rPh sb="6" eb="8">
      <t>メイサイ</t>
    </rPh>
    <rPh sb="8" eb="10">
      <t>キサイ</t>
    </rPh>
    <rPh sb="10" eb="12">
      <t>キンガク</t>
    </rPh>
    <rPh sb="12" eb="14">
      <t>ゼイヌキ</t>
    </rPh>
    <rPh sb="14" eb="16">
      <t>キンガク</t>
    </rPh>
    <phoneticPr fontId="2"/>
  </si>
  <si>
    <t>大学生協支払明細記載金額消費税率</t>
    <rPh sb="0" eb="2">
      <t>ダイガク</t>
    </rPh>
    <rPh sb="2" eb="4">
      <t>セイキョウ</t>
    </rPh>
    <rPh sb="4" eb="6">
      <t>シハライ</t>
    </rPh>
    <rPh sb="6" eb="8">
      <t>メイサイ</t>
    </rPh>
    <rPh sb="8" eb="10">
      <t>キサイ</t>
    </rPh>
    <rPh sb="10" eb="12">
      <t>キンガク</t>
    </rPh>
    <rPh sb="12" eb="15">
      <t>ショウヒゼイ</t>
    </rPh>
    <rPh sb="15" eb="16">
      <t>リツ</t>
    </rPh>
    <phoneticPr fontId="2"/>
  </si>
  <si>
    <t>大学生協支払明細記載金額消費税額</t>
    <rPh sb="0" eb="2">
      <t>ダイガク</t>
    </rPh>
    <rPh sb="2" eb="4">
      <t>セイキョウ</t>
    </rPh>
    <rPh sb="4" eb="6">
      <t>シハライ</t>
    </rPh>
    <rPh sb="6" eb="8">
      <t>メイサイ</t>
    </rPh>
    <rPh sb="8" eb="10">
      <t>キサイ</t>
    </rPh>
    <rPh sb="10" eb="12">
      <t>キンガク</t>
    </rPh>
    <rPh sb="12" eb="15">
      <t>ショウヒゼイ</t>
    </rPh>
    <rPh sb="15" eb="16">
      <t>ガク</t>
    </rPh>
    <phoneticPr fontId="2"/>
  </si>
  <si>
    <t>差異(税抜)</t>
    <rPh sb="0" eb="2">
      <t>サイ</t>
    </rPh>
    <rPh sb="3" eb="5">
      <t>ゼイヌキ</t>
    </rPh>
    <phoneticPr fontId="2"/>
  </si>
  <si>
    <t>差異(税込)</t>
    <rPh sb="0" eb="2">
      <t>サイ</t>
    </rPh>
    <rPh sb="3" eb="5">
      <t>ゼイコ</t>
    </rPh>
    <phoneticPr fontId="2"/>
  </si>
  <si>
    <t>違算理由</t>
    <rPh sb="0" eb="2">
      <t>イサン</t>
    </rPh>
    <rPh sb="2" eb="4">
      <t>リユウ</t>
    </rPh>
    <phoneticPr fontId="2"/>
  </si>
  <si>
    <t>税率違い</t>
    <rPh sb="0" eb="3">
      <t>ゼイリツチガ</t>
    </rPh>
    <phoneticPr fontId="4"/>
  </si>
  <si>
    <t>金額違い</t>
    <rPh sb="0" eb="3">
      <t>キンガクチガ</t>
    </rPh>
    <phoneticPr fontId="4"/>
  </si>
  <si>
    <t>未計上</t>
    <rPh sb="0" eb="3">
      <t>ミケイジョウ</t>
    </rPh>
    <phoneticPr fontId="4"/>
  </si>
  <si>
    <t>合 計 金 額</t>
  </si>
  <si>
    <t>H合計＝C</t>
    <rPh sb="1" eb="3">
      <t>ゴウケイ</t>
    </rPh>
    <phoneticPr fontId="15"/>
  </si>
  <si>
    <t>　</t>
    <phoneticPr fontId="5"/>
  </si>
  <si>
    <t>　　</t>
    <phoneticPr fontId="4"/>
  </si>
  <si>
    <t>　</t>
    <phoneticPr fontId="15"/>
  </si>
  <si>
    <r>
      <t>＊生協未計上分は、貴社管理の「物品受領書」(写)をBOXにアップしてください。</t>
    </r>
    <r>
      <rPr>
        <b/>
        <sz val="16"/>
        <rFont val="Meiryo UI"/>
        <family val="3"/>
        <charset val="128"/>
      </rPr>
      <t>URL:https://x.gd/C7aAk</t>
    </r>
    <phoneticPr fontId="4"/>
  </si>
  <si>
    <t>大学生協事業連合　経理部仕入照合２課宛</t>
    <rPh sb="2" eb="4">
      <t>セイキョウ</t>
    </rPh>
    <rPh sb="4" eb="6">
      <t>ジギョウ</t>
    </rPh>
    <rPh sb="6" eb="8">
      <t>ツレア</t>
    </rPh>
    <rPh sb="9" eb="11">
      <t>ケイリ</t>
    </rPh>
    <rPh sb="11" eb="12">
      <t>ブ</t>
    </rPh>
    <rPh sb="12" eb="14">
      <t>シイレ</t>
    </rPh>
    <rPh sb="14" eb="16">
      <t>ショウゴウ</t>
    </rPh>
    <rPh sb="17" eb="18">
      <t>カ</t>
    </rPh>
    <rPh sb="18" eb="19">
      <t>アテ</t>
    </rPh>
    <phoneticPr fontId="5"/>
  </si>
  <si>
    <t>2024/10/21改訂</t>
    <rPh sb="10" eb="12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</si>
</sst>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yyyy&quot;/&quot;m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6"/>
      <name val="Meiryo UI"/>
      <family val="3"/>
      <charset val="128"/>
    </font>
    <font>
      <sz val="13"/>
      <name val="Meiryo UI"/>
      <family val="3"/>
      <charset val="128"/>
    </font>
    <font>
      <sz val="18"/>
      <name val="Meiryo UI"/>
      <family val="3"/>
      <charset val="128"/>
    </font>
    <font>
      <u/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24"/>
      <name val="Meiryo UI"/>
      <family val="3"/>
      <charset val="128"/>
    </font>
    <font>
      <b/>
      <sz val="16"/>
      <name val="Meiryo UI"/>
      <family val="3"/>
      <charset val="128"/>
    </font>
    <font>
      <sz val="17"/>
      <name val="Meiryo UI"/>
      <family val="3"/>
      <charset val="128"/>
    </font>
    <font>
      <sz val="15"/>
      <name val="Meiryo UI"/>
      <family val="3"/>
      <charset val="128"/>
    </font>
    <font>
      <b/>
      <sz val="15"/>
      <name val="Meiryo UI"/>
      <family val="3"/>
      <charset val="128"/>
    </font>
    <font>
      <sz val="20"/>
      <name val="Meiryo UI"/>
      <family val="3"/>
      <charset val="128"/>
    </font>
    <font>
      <u/>
      <sz val="20"/>
      <name val="Meiryo UI"/>
      <family val="3"/>
      <charset val="128"/>
    </font>
    <font>
      <sz val="18"/>
      <color theme="4"/>
      <name val="Meiryo UI"/>
      <family val="3"/>
      <charset val="128"/>
    </font>
    <font>
      <u/>
      <sz val="22"/>
      <name val="Meiryo UI"/>
      <family val="3"/>
      <charset val="128"/>
    </font>
    <font>
      <sz val="10"/>
      <color theme="1"/>
      <name val="Meiryo UI"/>
      <family val="2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b/>
      <sz val="22"/>
      <name val="Meiryo UI"/>
      <family val="3"/>
      <charset val="128"/>
    </font>
    <font>
      <b/>
      <u/>
      <sz val="1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5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2" applyFont="1"/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right"/>
    </xf>
    <xf numFmtId="0" fontId="8" fillId="0" borderId="0" xfId="2" applyFont="1" applyAlignment="1">
      <alignment horizontal="left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10" fillId="0" borderId="0" xfId="2" applyFont="1"/>
    <xf numFmtId="0" fontId="11" fillId="0" borderId="0" xfId="2" applyFont="1"/>
    <xf numFmtId="0" fontId="10" fillId="0" borderId="0" xfId="2" applyFont="1" applyAlignment="1">
      <alignment vertical="top"/>
    </xf>
    <xf numFmtId="0" fontId="13" fillId="0" borderId="0" xfId="2" applyFont="1"/>
    <xf numFmtId="0" fontId="13" fillId="0" borderId="0" xfId="2" applyFont="1" applyAlignment="1">
      <alignment vertical="top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/>
    <xf numFmtId="0" fontId="3" fillId="0" borderId="1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1" fillId="0" borderId="25" xfId="2" applyFont="1" applyBorder="1"/>
    <xf numFmtId="0" fontId="16" fillId="0" borderId="0" xfId="2" applyFont="1" applyAlignment="1">
      <alignment horizontal="left"/>
    </xf>
    <xf numFmtId="0" fontId="17" fillId="0" borderId="0" xfId="2" applyFont="1"/>
    <xf numFmtId="0" fontId="19" fillId="0" borderId="5" xfId="2" applyFont="1" applyBorder="1" applyAlignment="1">
      <alignment vertical="center"/>
    </xf>
    <xf numFmtId="0" fontId="19" fillId="0" borderId="10" xfId="2" applyFont="1" applyBorder="1" applyAlignment="1">
      <alignment vertical="center"/>
    </xf>
    <xf numFmtId="0" fontId="20" fillId="0" borderId="1" xfId="2" applyFont="1" applyBorder="1" applyAlignment="1">
      <alignment vertical="center"/>
    </xf>
    <xf numFmtId="0" fontId="10" fillId="0" borderId="9" xfId="2" applyFont="1" applyBorder="1"/>
    <xf numFmtId="0" fontId="21" fillId="0" borderId="0" xfId="2" applyFont="1" applyAlignment="1">
      <alignment vertical="center"/>
    </xf>
    <xf numFmtId="0" fontId="21" fillId="0" borderId="0" xfId="2" applyFont="1"/>
    <xf numFmtId="0" fontId="10" fillId="2" borderId="22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horizontal="center" vertical="center"/>
    </xf>
    <xf numFmtId="0" fontId="3" fillId="0" borderId="27" xfId="2" applyFont="1" applyBorder="1"/>
    <xf numFmtId="0" fontId="3" fillId="0" borderId="28" xfId="2" applyFont="1" applyBorder="1"/>
    <xf numFmtId="0" fontId="3" fillId="0" borderId="0" xfId="2" applyFont="1" applyAlignment="1">
      <alignment horizontal="center"/>
    </xf>
    <xf numFmtId="0" fontId="11" fillId="0" borderId="29" xfId="2" applyFont="1" applyBorder="1"/>
    <xf numFmtId="0" fontId="3" fillId="0" borderId="29" xfId="2" applyFont="1" applyBorder="1"/>
    <xf numFmtId="0" fontId="3" fillId="0" borderId="31" xfId="2" applyFont="1" applyBorder="1" applyAlignment="1">
      <alignment horizontal="center"/>
    </xf>
    <xf numFmtId="0" fontId="10" fillId="0" borderId="34" xfId="2" applyFont="1" applyBorder="1" applyAlignment="1">
      <alignment horizontal="center" vertical="center"/>
    </xf>
    <xf numFmtId="0" fontId="10" fillId="2" borderId="36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38" fontId="10" fillId="0" borderId="46" xfId="1" applyFont="1" applyBorder="1" applyAlignment="1">
      <alignment horizontal="right"/>
    </xf>
    <xf numFmtId="38" fontId="10" fillId="0" borderId="37" xfId="1" applyFont="1" applyBorder="1" applyAlignment="1">
      <alignment horizontal="right"/>
    </xf>
    <xf numFmtId="38" fontId="10" fillId="0" borderId="36" xfId="1" applyFont="1" applyBorder="1" applyAlignment="1">
      <alignment horizontal="right"/>
    </xf>
    <xf numFmtId="38" fontId="10" fillId="0" borderId="43" xfId="1" applyFont="1" applyBorder="1" applyAlignment="1">
      <alignment horizontal="right"/>
    </xf>
    <xf numFmtId="38" fontId="10" fillId="0" borderId="33" xfId="1" applyFont="1" applyBorder="1" applyAlignment="1">
      <alignment horizontal="right"/>
    </xf>
    <xf numFmtId="0" fontId="10" fillId="0" borderId="32" xfId="2" applyFont="1" applyBorder="1" applyAlignment="1">
      <alignment horizontal="right"/>
    </xf>
    <xf numFmtId="38" fontId="10" fillId="0" borderId="38" xfId="1" applyFont="1" applyBorder="1" applyAlignment="1">
      <alignment horizontal="right"/>
    </xf>
    <xf numFmtId="176" fontId="10" fillId="0" borderId="32" xfId="2" applyNumberFormat="1" applyFont="1" applyBorder="1" applyAlignment="1">
      <alignment horizontal="right"/>
    </xf>
    <xf numFmtId="38" fontId="12" fillId="2" borderId="40" xfId="1" applyFont="1" applyFill="1" applyBorder="1" applyAlignment="1">
      <alignment horizontal="right"/>
    </xf>
    <xf numFmtId="0" fontId="8" fillId="2" borderId="26" xfId="2" applyFont="1" applyFill="1" applyBorder="1" applyAlignment="1">
      <alignment horizontal="center" vertical="center"/>
    </xf>
    <xf numFmtId="0" fontId="8" fillId="0" borderId="19" xfId="2" applyFont="1" applyBorder="1" applyAlignment="1">
      <alignment vertical="center"/>
    </xf>
    <xf numFmtId="31" fontId="6" fillId="0" borderId="47" xfId="2" applyNumberFormat="1" applyFont="1" applyBorder="1" applyAlignment="1">
      <alignment horizontal="centerContinuous"/>
    </xf>
    <xf numFmtId="31" fontId="6" fillId="0" borderId="42" xfId="2" applyNumberFormat="1" applyFont="1" applyBorder="1" applyAlignment="1">
      <alignment horizontal="centerContinuous"/>
    </xf>
    <xf numFmtId="0" fontId="8" fillId="0" borderId="15" xfId="2" applyFont="1" applyBorder="1" applyAlignment="1">
      <alignment vertical="center"/>
    </xf>
    <xf numFmtId="0" fontId="8" fillId="0" borderId="16" xfId="2" quotePrefix="1" applyFont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3" fillId="0" borderId="27" xfId="2" applyFont="1" applyBorder="1" applyAlignment="1">
      <alignment horizontal="center"/>
    </xf>
    <xf numFmtId="0" fontId="23" fillId="0" borderId="4" xfId="2" applyFont="1" applyBorder="1" applyAlignment="1">
      <alignment horizontal="centerContinuous" vertical="center"/>
    </xf>
    <xf numFmtId="0" fontId="23" fillId="0" borderId="24" xfId="2" applyFont="1" applyBorder="1" applyAlignment="1">
      <alignment horizontal="centerContinuous" vertical="center"/>
    </xf>
    <xf numFmtId="0" fontId="23" fillId="0" borderId="19" xfId="2" applyFont="1" applyBorder="1" applyAlignment="1">
      <alignment vertical="center"/>
    </xf>
    <xf numFmtId="0" fontId="8" fillId="0" borderId="16" xfId="2" applyFont="1" applyBorder="1"/>
    <xf numFmtId="0" fontId="8" fillId="0" borderId="49" xfId="2" applyFont="1" applyBorder="1"/>
    <xf numFmtId="0" fontId="8" fillId="0" borderId="0" xfId="2" applyFont="1" applyAlignment="1">
      <alignment horizontal="center" vertical="center"/>
    </xf>
    <xf numFmtId="0" fontId="23" fillId="0" borderId="47" xfId="2" applyFont="1" applyBorder="1" applyAlignment="1">
      <alignment vertical="center"/>
    </xf>
    <xf numFmtId="0" fontId="23" fillId="0" borderId="42" xfId="2" applyFont="1" applyBorder="1" applyAlignment="1">
      <alignment vertical="center"/>
    </xf>
    <xf numFmtId="0" fontId="8" fillId="0" borderId="41" xfId="2" quotePrefix="1" applyFont="1" applyBorder="1" applyAlignment="1">
      <alignment horizontal="left" vertical="center"/>
    </xf>
    <xf numFmtId="0" fontId="8" fillId="0" borderId="20" xfId="2" applyFont="1" applyBorder="1" applyAlignment="1">
      <alignment vertical="center"/>
    </xf>
    <xf numFmtId="0" fontId="23" fillId="0" borderId="18" xfId="2" applyFont="1" applyBorder="1" applyAlignment="1">
      <alignment vertical="center"/>
    </xf>
    <xf numFmtId="0" fontId="23" fillId="0" borderId="24" xfId="2" applyFont="1" applyBorder="1" applyAlignment="1">
      <alignment vertical="center"/>
    </xf>
    <xf numFmtId="9" fontId="10" fillId="0" borderId="22" xfId="2" applyNumberFormat="1" applyFont="1" applyBorder="1" applyAlignment="1">
      <alignment horizontal="center"/>
    </xf>
    <xf numFmtId="14" fontId="0" fillId="0" borderId="0" xfId="0" applyNumberFormat="1">
      <alignment vertical="center"/>
    </xf>
    <xf numFmtId="177" fontId="6" fillId="3" borderId="23" xfId="2" applyNumberFormat="1" applyFont="1" applyFill="1" applyBorder="1" applyAlignment="1">
      <alignment horizontal="left"/>
    </xf>
    <xf numFmtId="31" fontId="6" fillId="0" borderId="47" xfId="2" applyNumberFormat="1" applyFont="1" applyBorder="1" applyAlignment="1">
      <alignment horizontal="left" vertical="top"/>
    </xf>
    <xf numFmtId="0" fontId="3" fillId="0" borderId="0" xfId="2" applyFont="1" applyAlignment="1">
      <alignment horizontal="right" vertical="center"/>
    </xf>
    <xf numFmtId="0" fontId="13" fillId="0" borderId="51" xfId="2" applyFont="1" applyBorder="1" applyAlignment="1">
      <alignment horizontal="center"/>
    </xf>
    <xf numFmtId="0" fontId="8" fillId="2" borderId="22" xfId="2" applyFont="1" applyFill="1" applyBorder="1" applyAlignment="1">
      <alignment horizontal="center" vertical="center"/>
    </xf>
    <xf numFmtId="0" fontId="8" fillId="2" borderId="50" xfId="2" applyFont="1" applyFill="1" applyBorder="1" applyAlignment="1">
      <alignment horizontal="center" vertical="center"/>
    </xf>
    <xf numFmtId="0" fontId="8" fillId="2" borderId="52" xfId="2" applyFont="1" applyFill="1" applyBorder="1" applyAlignment="1">
      <alignment horizontal="center" vertical="center"/>
    </xf>
    <xf numFmtId="0" fontId="10" fillId="2" borderId="43" xfId="2" applyFont="1" applyFill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0" fontId="8" fillId="0" borderId="42" xfId="2" quotePrefix="1" applyFont="1" applyBorder="1" applyAlignment="1">
      <alignment horizontal="center" vertical="center"/>
    </xf>
    <xf numFmtId="0" fontId="24" fillId="0" borderId="0" xfId="2" applyFont="1"/>
    <xf numFmtId="0" fontId="18" fillId="4" borderId="15" xfId="2" applyFont="1" applyFill="1" applyBorder="1" applyAlignment="1">
      <alignment horizontal="right"/>
    </xf>
    <xf numFmtId="0" fontId="8" fillId="0" borderId="47" xfId="2" quotePrefix="1" applyFont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50" xfId="2" applyFont="1" applyFill="1" applyBorder="1" applyAlignment="1">
      <alignment horizontal="center" vertical="center"/>
    </xf>
    <xf numFmtId="38" fontId="10" fillId="0" borderId="53" xfId="1" applyFont="1" applyBorder="1" applyAlignment="1"/>
    <xf numFmtId="0" fontId="10" fillId="0" borderId="55" xfId="2" applyFont="1" applyBorder="1" applyAlignment="1">
      <alignment vertical="center"/>
    </xf>
    <xf numFmtId="0" fontId="10" fillId="2" borderId="56" xfId="2" applyFont="1" applyFill="1" applyBorder="1" applyAlignment="1">
      <alignment horizontal="center" vertical="center"/>
    </xf>
    <xf numFmtId="0" fontId="10" fillId="2" borderId="57" xfId="2" applyFont="1" applyFill="1" applyBorder="1" applyAlignment="1">
      <alignment horizontal="center" vertical="center"/>
    </xf>
    <xf numFmtId="38" fontId="10" fillId="0" borderId="57" xfId="1" applyFont="1" applyBorder="1" applyAlignment="1"/>
    <xf numFmtId="38" fontId="10" fillId="0" borderId="58" xfId="1" applyFont="1" applyBorder="1" applyAlignment="1"/>
    <xf numFmtId="38" fontId="12" fillId="2" borderId="34" xfId="1" applyFont="1" applyFill="1" applyBorder="1" applyAlignment="1">
      <alignment horizontal="right"/>
    </xf>
    <xf numFmtId="0" fontId="8" fillId="0" borderId="59" xfId="2" applyFont="1" applyBorder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9" xfId="2" applyFont="1" applyFill="1" applyBorder="1" applyAlignment="1">
      <alignment horizontal="center" vertical="center"/>
    </xf>
    <xf numFmtId="0" fontId="10" fillId="2" borderId="42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37" xfId="2" applyFont="1" applyFill="1" applyBorder="1" applyAlignment="1">
      <alignment horizontal="center" vertical="center"/>
    </xf>
    <xf numFmtId="0" fontId="10" fillId="2" borderId="47" xfId="2" applyFont="1" applyFill="1" applyBorder="1" applyAlignment="1">
      <alignment horizontal="center" vertical="center"/>
    </xf>
    <xf numFmtId="0" fontId="10" fillId="2" borderId="58" xfId="2" applyFont="1" applyFill="1" applyBorder="1" applyAlignment="1">
      <alignment horizontal="center" vertical="center"/>
    </xf>
    <xf numFmtId="0" fontId="3" fillId="0" borderId="50" xfId="2" applyFont="1" applyBorder="1" applyAlignment="1">
      <alignment horizontal="center"/>
    </xf>
    <xf numFmtId="0" fontId="10" fillId="0" borderId="50" xfId="2" applyFont="1" applyBorder="1" applyAlignment="1">
      <alignment horizontal="center"/>
    </xf>
    <xf numFmtId="14" fontId="10" fillId="0" borderId="60" xfId="2" applyNumberFormat="1" applyFont="1" applyBorder="1" applyAlignment="1">
      <alignment horizontal="center"/>
    </xf>
    <xf numFmtId="38" fontId="10" fillId="0" borderId="18" xfId="1" applyFont="1" applyBorder="1" applyAlignment="1">
      <alignment horizontal="right"/>
    </xf>
    <xf numFmtId="0" fontId="10" fillId="0" borderId="47" xfId="2" applyFont="1" applyBorder="1" applyAlignment="1">
      <alignment horizontal="center"/>
    </xf>
    <xf numFmtId="14" fontId="10" fillId="0" borderId="61" xfId="2" applyNumberFormat="1" applyFont="1" applyBorder="1" applyAlignment="1">
      <alignment horizontal="center"/>
    </xf>
    <xf numFmtId="38" fontId="10" fillId="0" borderId="42" xfId="1" applyFont="1" applyBorder="1" applyAlignment="1">
      <alignment horizontal="right"/>
    </xf>
    <xf numFmtId="9" fontId="10" fillId="0" borderId="15" xfId="2" applyNumberFormat="1" applyFont="1" applyBorder="1" applyAlignment="1">
      <alignment horizontal="center"/>
    </xf>
    <xf numFmtId="0" fontId="27" fillId="0" borderId="0" xfId="2" applyFont="1" applyAlignment="1">
      <alignment horizontal="left"/>
    </xf>
    <xf numFmtId="0" fontId="28" fillId="0" borderId="0" xfId="2" applyFont="1"/>
    <xf numFmtId="0" fontId="27" fillId="0" borderId="0" xfId="2" applyFont="1"/>
    <xf numFmtId="0" fontId="16" fillId="0" borderId="0" xfId="2" applyFont="1"/>
    <xf numFmtId="0" fontId="8" fillId="0" borderId="49" xfId="2" applyFont="1" applyBorder="1" applyAlignment="1">
      <alignment vertical="center"/>
    </xf>
    <xf numFmtId="0" fontId="8" fillId="0" borderId="0" xfId="2" quotePrefix="1" applyFont="1" applyAlignment="1">
      <alignment horizontal="left" vertical="center"/>
    </xf>
    <xf numFmtId="0" fontId="10" fillId="0" borderId="50" xfId="2" applyFont="1" applyBorder="1"/>
    <xf numFmtId="0" fontId="10" fillId="0" borderId="47" xfId="2" applyFont="1" applyBorder="1"/>
    <xf numFmtId="14" fontId="10" fillId="0" borderId="0" xfId="2" applyNumberFormat="1" applyFont="1"/>
    <xf numFmtId="38" fontId="10" fillId="0" borderId="7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0" fontId="13" fillId="0" borderId="30" xfId="2" applyFont="1" applyBorder="1" applyAlignment="1">
      <alignment horizontal="center"/>
    </xf>
    <xf numFmtId="0" fontId="13" fillId="0" borderId="45" xfId="2" applyFont="1" applyBorder="1" applyAlignment="1">
      <alignment horizontal="center"/>
    </xf>
    <xf numFmtId="0" fontId="8" fillId="2" borderId="26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0" fontId="8" fillId="2" borderId="44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39" xfId="2" applyFont="1" applyFill="1" applyBorder="1" applyAlignment="1">
      <alignment horizontal="center" vertical="center"/>
    </xf>
    <xf numFmtId="0" fontId="6" fillId="2" borderId="54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29681A8E-A2AF-4AE4-9331-3999DB096A74}"/>
    <cellStyle name="標準 6" xfId="2" xr:uid="{00000000-0005-0000-0000-000002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6" formatCode="#,##0;[Red]\-#,##0"/>
      <alignment horizontal="general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6" formatCode="#,##0;[Red]\-#,##0"/>
      <alignment horizontal="general" vertical="bottom" textRotation="0" wrapText="0" indent="0" justifyLastLine="0" shrinkToFit="0" readingOrder="0"/>
      <border diagonalUp="0" diagonalDown="0">
        <left style="thick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right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19" formatCode="yyyy/m/d"/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Meiryo UI"/>
        <family val="3"/>
        <charset val="128"/>
        <scheme val="none"/>
      </font>
      <fill>
        <patternFill patternType="solid">
          <fgColor indexed="64"/>
          <bgColor rgb="FFFFCC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Meiryo UI"/>
        <family val="3"/>
        <charset val="128"/>
        <scheme val="none"/>
      </font>
      <fill>
        <patternFill patternType="solid">
          <fgColor indexed="64"/>
          <bgColor rgb="FFFFCC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centerContinuous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centerContinuous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centerContinuous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centerContinuous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177" formatCode="yyyy&quot;/&quot;m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266139</xdr:colOff>
      <xdr:row>1</xdr:row>
      <xdr:rowOff>14007</xdr:rowOff>
    </xdr:from>
    <xdr:to>
      <xdr:col>22</xdr:col>
      <xdr:colOff>326971</xdr:colOff>
      <xdr:row>6</xdr:row>
      <xdr:rowOff>342821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A64C44-645B-451E-AA87-11D127779400}"/>
            </a:ext>
          </a:extLst>
        </xdr:cNvPr>
        <xdr:cNvSpPr txBox="1"/>
      </xdr:nvSpPr>
      <xdr:spPr>
        <a:xfrm>
          <a:off x="11556065" y="434228"/>
          <a:ext cx="4122965" cy="917122"/>
        </a:xfrm>
        <a:prstGeom prst="rect">
          <a:avLst/>
        </a:prstGeom>
        <a:solidFill>
          <a:schemeClr val="lt1"/>
        </a:solidFill>
        <a:ln w="762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>
              <a:latin typeface="Meiryo UI" panose="020B0604030504040204" pitchFamily="50" charset="-128"/>
              <a:ea typeface="Meiryo UI" panose="020B0604030504040204" pitchFamily="50" charset="-128"/>
            </a:rPr>
            <a:t>記入見本です。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125\CenterCho\Documents%20and%20Settings\coop\My%20Documents\Downloads\&#12304;&#38442;&#31070;&#12305;&#20154;&#20107;&#21172;&#21209;&#24246;&#21209;&#35576;&#23626;&#29992;&#32025;2012&#24180;5&#26376;&#25913;&#35330;&#12381;&#12398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ＩＮＤＥＸ"/>
      <sheetName val="特別休暇届(正規A)"/>
      <sheetName val="特別休暇届（正規B）"/>
      <sheetName val="特別休暇(定時嘱託)"/>
      <sheetName val="育児介護休業届"/>
      <sheetName val="臨時職員給与精算書"/>
      <sheetName val="休職届"/>
      <sheetName val="退職届"/>
      <sheetName val="職員基本情報申請（正規Ａ）"/>
      <sheetName val="職員基本情報申請（正規Ｂ）"/>
      <sheetName val="職員基本情報申請書(定時・嘱託）"/>
      <sheetName val="再雇用申請書"/>
      <sheetName val="定時職員採用申請"/>
      <sheetName val="アルバイト採用申請"/>
      <sheetName val="貸付金申請"/>
      <sheetName val="慶弔見舞金申請（Ａ）"/>
      <sheetName val="個人所有車業務使用申請（Ａ）"/>
      <sheetName val="業務用備品貸与申請"/>
      <sheetName val="ＣＤ"/>
      <sheetName val="変更履歴管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439F6B-C989-4350-BCB0-5CC3B613390C}" name="残高払違算管理リスト取引先１" displayName="残高払違算管理リスト取引先１" ref="C14:W15" totalsRowShown="0" headerRowDxfId="50" headerRowBorderDxfId="49" tableBorderDxfId="48" totalsRowBorderDxfId="47" headerRowCellStyle="標準 6">
  <tableColumns count="21">
    <tableColumn id="21" xr3:uid="{BA16EF25-A06C-4FBD-8570-F94D83AB0679}" name="対象月" dataDxfId="46" dataCellStyle="標準 6"/>
    <tableColumn id="1" xr3:uid="{78DD10B9-0A53-4220-A460-E5FAEC0190CC}" name="送信日" dataDxfId="45" dataCellStyle="標準 6"/>
    <tableColumn id="2" xr3:uid="{4867BFEB-3D16-4559-BBA2-D4FBAB8090CB}" name="列1" dataDxfId="44" dataCellStyle="標準 6"/>
    <tableColumn id="3" xr3:uid="{FD4974DE-36B7-4E1E-AB8A-15659D3BAC23}" name="列2" dataDxfId="43" dataCellStyle="標準 6"/>
    <tableColumn id="4" xr3:uid="{93664BAA-F647-473F-86AC-CDDC05E1B21E}" name="列3" dataDxfId="42" dataCellStyle="標準 6"/>
    <tableColumn id="5" xr3:uid="{AB0AE90E-CDED-4FA7-B208-9D37662D2BEB}" name="列4" dataDxfId="41" dataCellStyle="標準 6"/>
    <tableColumn id="6" xr3:uid="{15F5D515-E3EB-4089-BEAD-457BA618A0AF}" name="取引先コード" dataDxfId="40" dataCellStyle="標準 6"/>
    <tableColumn id="11" xr3:uid="{98CD5760-30F4-4AA6-9EFB-BDED27E6BD4C}" name="列5" dataDxfId="39" dataCellStyle="標準 6"/>
    <tableColumn id="12" xr3:uid="{7667AB2C-0266-4A36-ACB8-94EEE61BE044}" name="列6" dataDxfId="38" dataCellStyle="標準 6"/>
    <tableColumn id="13" xr3:uid="{67CDC8A8-FE6A-431A-BB8C-51863DFB6910}" name="列7" dataDxfId="37" dataCellStyle="標準 6"/>
    <tableColumn id="14" xr3:uid="{A4D7ADCB-76E2-4899-A1BF-E1D4DEB21391}" name="列8" dataDxfId="36" dataCellStyle="標準 6"/>
    <tableColumn id="7" xr3:uid="{02E2F2F8-0B46-4829-B535-5F77936DB34C}" name="取引先様名" dataDxfId="35" dataCellStyle="標準 6"/>
    <tableColumn id="8" xr3:uid="{62020A88-CF29-4485-8696-FEBE595E1AD9}" name="列9" dataDxfId="34" dataCellStyle="標準 6"/>
    <tableColumn id="9" xr3:uid="{0E97CCB4-CFDF-43D3-B866-465261B7B380}" name="列10" dataDxfId="33" dataCellStyle="標準 6"/>
    <tableColumn id="10" xr3:uid="{5DB06F2C-AEAD-47E1-900A-F6BC1D8DA997}" name="ご担当者" dataDxfId="32" dataCellStyle="標準 6"/>
    <tableColumn id="15" xr3:uid="{7C13F6FB-1B8E-4854-B371-17E14E844AD2}" name="列102" dataDxfId="31" dataCellStyle="標準 6"/>
    <tableColumn id="16" xr3:uid="{57EB2CF5-161B-49D0-89ED-93B1367041A6}" name="ＴＥＬ" dataDxfId="30" dataCellStyle="標準 6"/>
    <tableColumn id="17" xr3:uid="{DA233153-B4F8-42D0-B67C-A1D1E0E05EF2}" name="列103" dataDxfId="29" dataCellStyle="標準 6"/>
    <tableColumn id="18" xr3:uid="{440927AF-A221-4AC5-A4E8-052A6C829F9F}" name="ＦＡＸ" dataDxfId="28" dataCellStyle="標準 6"/>
    <tableColumn id="20" xr3:uid="{A8A5DF80-8CE5-4769-A5B0-E9916AC3AB6F}" name="列13" dataDxfId="27" dataCellStyle="標準 6"/>
    <tableColumn id="19" xr3:uid="{7276FBC0-8EC4-4EB4-BE29-A0001E876C90}" name="列132" dataDxfId="26" dataCellStyle="標準 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F8F79A-6C79-4A1B-BEE4-634C08BB35F2}" name="残高払違算報告状況リスト２" displayName="残高払違算報告状況リスト２" ref="C18:C19" totalsRowShown="0" headerRowDxfId="25" dataDxfId="24" tableBorderDxfId="23" headerRowCellStyle="標準 6" dataCellStyle="標準 6">
  <autoFilter ref="C18:C19" xr:uid="{A5F8F79A-6C79-4A1B-BEE4-634C08BB35F2}"/>
  <tableColumns count="1">
    <tableColumn id="1" xr3:uid="{0C007D1B-616C-4096-818E-8E22BFB4B084}" name="照合結果" dataDxfId="22" dataCellStyle="標準 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D4690B3-FA85-45D8-B7ED-663DAA85451E}" name="残高払違算管理リスト３" displayName="残高払違算管理リスト３" ref="C31:W78" totalsRowShown="0" tableBorderDxfId="21">
  <autoFilter ref="C31:W78" xr:uid="{AD4690B3-FA85-45D8-B7ED-663DAA85451E}"/>
  <tableColumns count="21">
    <tableColumn id="1" xr3:uid="{DC025B70-9093-40DD-9246-85C12E4126BD}" name="X" dataDxfId="20" dataCellStyle="標準 6"/>
    <tableColumn id="2" xr3:uid="{D7BAA28B-3062-48A3-B3A3-850FDF6DBBE0}" name="店舗コード" dataDxfId="19" dataCellStyle="標準 6"/>
    <tableColumn id="3" xr3:uid="{E9640285-6A87-431C-B8EC-A10A0A8A9268}" name="Z1" dataDxfId="18" dataCellStyle="標準 6"/>
    <tableColumn id="4" xr3:uid="{197854FD-31E8-4DCE-A397-2F4ECCAA24EE}" name="Z2" dataDxfId="17" dataCellStyle="標準 6"/>
    <tableColumn id="5" xr3:uid="{79B800D1-9593-414C-A809-592334DB0A0C}" name="Z3" dataDxfId="16" dataCellStyle="標準 6"/>
    <tableColumn id="6" xr3:uid="{5295CAD2-F9B1-48A2-8F1D-88BA669328DA}" name="Z4" dataDxfId="15" dataCellStyle="標準 6"/>
    <tableColumn id="7" xr3:uid="{891D960A-B9C9-42C2-A33E-91BAEA5059BE}" name="伝票NO" dataDxfId="14" dataCellStyle="標準 6"/>
    <tableColumn id="8" xr3:uid="{1ABCA0B1-E7B2-46FD-9AE6-A2D7EAEAD12B}" name="列1" dataDxfId="13" dataCellStyle="標準 6"/>
    <tableColumn id="9" xr3:uid="{0DA13287-C965-43FA-A711-B2FD9D048D64}" name="列2" dataDxfId="12" dataCellStyle="標準 6"/>
    <tableColumn id="10" xr3:uid="{56986160-BD35-4469-9AFD-242C87823606}" name="列3" dataDxfId="11" dataCellStyle="標準 6"/>
    <tableColumn id="11" xr3:uid="{E4994E02-587E-483C-BE0A-3084890781E2}" name="列4" dataDxfId="10" dataCellStyle="標準 6"/>
    <tableColumn id="12" xr3:uid="{372108CA-5681-4364-918C-9EC02580BE9A}" name="納品日" dataDxfId="9" dataCellStyle="標準 6"/>
    <tableColumn id="13" xr3:uid="{4F851738-5D9D-4F68-9211-7BCEF9B6811B}" name="取引様伝票記載金額税抜金額" dataDxfId="8" dataCellStyle="桁区切り"/>
    <tableColumn id="14" xr3:uid="{F207B423-9678-439B-8CBC-067FF712DDB4}" name="取引様伝票記載金額消費税率" dataDxfId="7" dataCellStyle="標準 6"/>
    <tableColumn id="15" xr3:uid="{652C5C50-0526-4687-9286-47561DB30F20}" name="取引様伝票記載金額消費税額" dataDxfId="6" dataCellStyle="桁区切り"/>
    <tableColumn id="16" xr3:uid="{30A54000-4869-4C19-914F-ED7D052846ED}" name="大学生協支払明細記載金額税抜金額" dataDxfId="5" dataCellStyle="桁区切り"/>
    <tableColumn id="17" xr3:uid="{746B06B0-775F-4229-8A57-F88D10D8B77B}" name="大学生協支払明細記載金額消費税率" dataDxfId="4" dataCellStyle="標準 6"/>
    <tableColumn id="18" xr3:uid="{AB98A0BE-7418-48A5-AC8E-E8E3234473F0}" name="大学生協支払明細記載金額消費税額" dataDxfId="3" dataCellStyle="桁区切り"/>
    <tableColumn id="19" xr3:uid="{31400291-FE0D-4313-A046-A897A1791D8F}" name="差異(税抜)" dataDxfId="2" dataCellStyle="桁区切り">
      <calculatedColumnFormula>残高払違算管理リスト３[[#This Row],[取引様伝票記載金額税抜金額]]-残高払違算管理リスト３[[#This Row],[大学生協支払明細記載金額税抜金額]]</calculatedColumnFormula>
    </tableColumn>
    <tableColumn id="20" xr3:uid="{BBF1D342-29A1-4771-B4CB-5CC2122C3964}" name="差異(税込)" dataDxfId="1" dataCellStyle="桁区切り">
      <calculatedColumnFormula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calculatedColumnFormula>
    </tableColumn>
    <tableColumn id="21" xr3:uid="{58795513-3635-4CDB-9C90-3DF458457755}" name="違算理由" dataDxfId="0" dataCellStyle="標準 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42DC4-99DE-46AF-8A03-5F4B3C6BCA29}">
  <dimension ref="B1:B29"/>
  <sheetViews>
    <sheetView workbookViewId="0">
      <selection activeCell="B1" sqref="B1"/>
    </sheetView>
  </sheetViews>
  <sheetFormatPr defaultRowHeight="18.75"/>
  <cols>
    <col min="2" max="2" width="10" customWidth="1"/>
  </cols>
  <sheetData>
    <row r="1" spans="2:2">
      <c r="B1" t="s">
        <v>0</v>
      </c>
    </row>
    <row r="2" spans="2:2">
      <c r="B2" s="70">
        <v>45536</v>
      </c>
    </row>
    <row r="3" spans="2:2">
      <c r="B3" s="70">
        <v>45566</v>
      </c>
    </row>
    <row r="4" spans="2:2">
      <c r="B4" s="70">
        <v>45597</v>
      </c>
    </row>
    <row r="5" spans="2:2">
      <c r="B5" s="70">
        <v>45627</v>
      </c>
    </row>
    <row r="6" spans="2:2">
      <c r="B6" s="70">
        <v>45658</v>
      </c>
    </row>
    <row r="7" spans="2:2">
      <c r="B7" s="70">
        <v>45689</v>
      </c>
    </row>
    <row r="8" spans="2:2">
      <c r="B8" s="70">
        <v>45717</v>
      </c>
    </row>
    <row r="9" spans="2:2">
      <c r="B9" s="70">
        <v>45748</v>
      </c>
    </row>
    <row r="10" spans="2:2">
      <c r="B10" s="70">
        <v>45778</v>
      </c>
    </row>
    <row r="11" spans="2:2">
      <c r="B11" s="70">
        <v>45809</v>
      </c>
    </row>
    <row r="12" spans="2:2">
      <c r="B12" s="70">
        <v>45839</v>
      </c>
    </row>
    <row r="13" spans="2:2">
      <c r="B13" s="70">
        <v>45870</v>
      </c>
    </row>
    <row r="14" spans="2:2">
      <c r="B14" s="70">
        <v>45901</v>
      </c>
    </row>
    <row r="15" spans="2:2">
      <c r="B15" s="70">
        <v>45931</v>
      </c>
    </row>
    <row r="16" spans="2:2">
      <c r="B16" s="70">
        <v>45962</v>
      </c>
    </row>
    <row r="17" spans="2:2">
      <c r="B17" s="70">
        <v>45992</v>
      </c>
    </row>
    <row r="18" spans="2:2">
      <c r="B18" s="70">
        <v>46023</v>
      </c>
    </row>
    <row r="19" spans="2:2">
      <c r="B19" s="70">
        <v>46054</v>
      </c>
    </row>
    <row r="20" spans="2:2">
      <c r="B20" s="70">
        <v>46082</v>
      </c>
    </row>
    <row r="21" spans="2:2">
      <c r="B21" s="70">
        <v>46113</v>
      </c>
    </row>
    <row r="22" spans="2:2">
      <c r="B22" s="70">
        <v>46143</v>
      </c>
    </row>
    <row r="23" spans="2:2">
      <c r="B23" s="70">
        <v>46174</v>
      </c>
    </row>
    <row r="24" spans="2:2">
      <c r="B24" s="70">
        <v>46204</v>
      </c>
    </row>
    <row r="25" spans="2:2">
      <c r="B25" s="70">
        <v>46235</v>
      </c>
    </row>
    <row r="26" spans="2:2">
      <c r="B26" s="70">
        <v>46266</v>
      </c>
    </row>
    <row r="27" spans="2:2">
      <c r="B27" s="70">
        <v>46296</v>
      </c>
    </row>
    <row r="28" spans="2:2">
      <c r="B28" s="70">
        <v>46327</v>
      </c>
    </row>
    <row r="29" spans="2:2">
      <c r="B29" s="70">
        <v>46357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9E0D-EAB1-4F8F-9593-115FC70C31C6}">
  <sheetPr>
    <tabColor theme="0" tint="-0.249977111117893"/>
  </sheetPr>
  <dimension ref="B1:Z92"/>
  <sheetViews>
    <sheetView tabSelected="1" view="pageBreakPreview" zoomScale="70" zoomScaleNormal="70" zoomScaleSheetLayoutView="70" zoomScalePageLayoutView="50" workbookViewId="0">
      <selection activeCell="V11" sqref="V11"/>
    </sheetView>
  </sheetViews>
  <sheetFormatPr defaultColWidth="1.5" defaultRowHeight="15.75"/>
  <cols>
    <col min="1" max="1" width="2.375" style="1" customWidth="1"/>
    <col min="2" max="2" width="6.125" style="1" customWidth="1"/>
    <col min="3" max="3" width="11.625" style="1" customWidth="1"/>
    <col min="4" max="4" width="23.625" style="1" customWidth="1"/>
    <col min="5" max="8" width="2.5" style="1" hidden="1" customWidth="1"/>
    <col min="9" max="9" width="23.125" style="1" customWidth="1"/>
    <col min="10" max="13" width="2.625" style="1" hidden="1" customWidth="1"/>
    <col min="14" max="14" width="23.125" style="1" customWidth="1"/>
    <col min="15" max="20" width="14.5" style="1" customWidth="1"/>
    <col min="21" max="22" width="24.25" style="1" customWidth="1"/>
    <col min="23" max="23" width="27.625" style="1" customWidth="1"/>
    <col min="24" max="24" width="3.125" style="1" customWidth="1"/>
    <col min="25" max="26" width="3.75" style="1" customWidth="1"/>
    <col min="27" max="267" width="1.5" style="1"/>
    <col min="268" max="269" width="3.875" style="1" customWidth="1"/>
    <col min="270" max="270" width="13.125" style="1" customWidth="1"/>
    <col min="271" max="271" width="11.125" style="1" customWidth="1"/>
    <col min="272" max="272" width="12.625" style="1" customWidth="1"/>
    <col min="273" max="274" width="13.625" style="1" customWidth="1"/>
    <col min="275" max="275" width="14.375" style="1" customWidth="1"/>
    <col min="276" max="276" width="17.875" style="1" customWidth="1"/>
    <col min="277" max="282" width="3.75" style="1" customWidth="1"/>
    <col min="283" max="523" width="1.5" style="1"/>
    <col min="524" max="525" width="3.875" style="1" customWidth="1"/>
    <col min="526" max="526" width="13.125" style="1" customWidth="1"/>
    <col min="527" max="527" width="11.125" style="1" customWidth="1"/>
    <col min="528" max="528" width="12.625" style="1" customWidth="1"/>
    <col min="529" max="530" width="13.625" style="1" customWidth="1"/>
    <col min="531" max="531" width="14.375" style="1" customWidth="1"/>
    <col min="532" max="532" width="17.875" style="1" customWidth="1"/>
    <col min="533" max="538" width="3.75" style="1" customWidth="1"/>
    <col min="539" max="779" width="1.5" style="1"/>
    <col min="780" max="781" width="3.875" style="1" customWidth="1"/>
    <col min="782" max="782" width="13.125" style="1" customWidth="1"/>
    <col min="783" max="783" width="11.125" style="1" customWidth="1"/>
    <col min="784" max="784" width="12.625" style="1" customWidth="1"/>
    <col min="785" max="786" width="13.625" style="1" customWidth="1"/>
    <col min="787" max="787" width="14.375" style="1" customWidth="1"/>
    <col min="788" max="788" width="17.875" style="1" customWidth="1"/>
    <col min="789" max="794" width="3.75" style="1" customWidth="1"/>
    <col min="795" max="1035" width="1.5" style="1"/>
    <col min="1036" max="1037" width="3.875" style="1" customWidth="1"/>
    <col min="1038" max="1038" width="13.125" style="1" customWidth="1"/>
    <col min="1039" max="1039" width="11.125" style="1" customWidth="1"/>
    <col min="1040" max="1040" width="12.625" style="1" customWidth="1"/>
    <col min="1041" max="1042" width="13.625" style="1" customWidth="1"/>
    <col min="1043" max="1043" width="14.375" style="1" customWidth="1"/>
    <col min="1044" max="1044" width="17.875" style="1" customWidth="1"/>
    <col min="1045" max="1050" width="3.75" style="1" customWidth="1"/>
    <col min="1051" max="1291" width="1.5" style="1"/>
    <col min="1292" max="1293" width="3.875" style="1" customWidth="1"/>
    <col min="1294" max="1294" width="13.125" style="1" customWidth="1"/>
    <col min="1295" max="1295" width="11.125" style="1" customWidth="1"/>
    <col min="1296" max="1296" width="12.625" style="1" customWidth="1"/>
    <col min="1297" max="1298" width="13.625" style="1" customWidth="1"/>
    <col min="1299" max="1299" width="14.375" style="1" customWidth="1"/>
    <col min="1300" max="1300" width="17.875" style="1" customWidth="1"/>
    <col min="1301" max="1306" width="3.75" style="1" customWidth="1"/>
    <col min="1307" max="1547" width="1.5" style="1"/>
    <col min="1548" max="1549" width="3.875" style="1" customWidth="1"/>
    <col min="1550" max="1550" width="13.125" style="1" customWidth="1"/>
    <col min="1551" max="1551" width="11.125" style="1" customWidth="1"/>
    <col min="1552" max="1552" width="12.625" style="1" customWidth="1"/>
    <col min="1553" max="1554" width="13.625" style="1" customWidth="1"/>
    <col min="1555" max="1555" width="14.375" style="1" customWidth="1"/>
    <col min="1556" max="1556" width="17.875" style="1" customWidth="1"/>
    <col min="1557" max="1562" width="3.75" style="1" customWidth="1"/>
    <col min="1563" max="1803" width="1.5" style="1"/>
    <col min="1804" max="1805" width="3.875" style="1" customWidth="1"/>
    <col min="1806" max="1806" width="13.125" style="1" customWidth="1"/>
    <col min="1807" max="1807" width="11.125" style="1" customWidth="1"/>
    <col min="1808" max="1808" width="12.625" style="1" customWidth="1"/>
    <col min="1809" max="1810" width="13.625" style="1" customWidth="1"/>
    <col min="1811" max="1811" width="14.375" style="1" customWidth="1"/>
    <col min="1812" max="1812" width="17.875" style="1" customWidth="1"/>
    <col min="1813" max="1818" width="3.75" style="1" customWidth="1"/>
    <col min="1819" max="2059" width="1.5" style="1"/>
    <col min="2060" max="2061" width="3.875" style="1" customWidth="1"/>
    <col min="2062" max="2062" width="13.125" style="1" customWidth="1"/>
    <col min="2063" max="2063" width="11.125" style="1" customWidth="1"/>
    <col min="2064" max="2064" width="12.625" style="1" customWidth="1"/>
    <col min="2065" max="2066" width="13.625" style="1" customWidth="1"/>
    <col min="2067" max="2067" width="14.375" style="1" customWidth="1"/>
    <col min="2068" max="2068" width="17.875" style="1" customWidth="1"/>
    <col min="2069" max="2074" width="3.75" style="1" customWidth="1"/>
    <col min="2075" max="2315" width="1.5" style="1"/>
    <col min="2316" max="2317" width="3.875" style="1" customWidth="1"/>
    <col min="2318" max="2318" width="13.125" style="1" customWidth="1"/>
    <col min="2319" max="2319" width="11.125" style="1" customWidth="1"/>
    <col min="2320" max="2320" width="12.625" style="1" customWidth="1"/>
    <col min="2321" max="2322" width="13.625" style="1" customWidth="1"/>
    <col min="2323" max="2323" width="14.375" style="1" customWidth="1"/>
    <col min="2324" max="2324" width="17.875" style="1" customWidth="1"/>
    <col min="2325" max="2330" width="3.75" style="1" customWidth="1"/>
    <col min="2331" max="2571" width="1.5" style="1"/>
    <col min="2572" max="2573" width="3.875" style="1" customWidth="1"/>
    <col min="2574" max="2574" width="13.125" style="1" customWidth="1"/>
    <col min="2575" max="2575" width="11.125" style="1" customWidth="1"/>
    <col min="2576" max="2576" width="12.625" style="1" customWidth="1"/>
    <col min="2577" max="2578" width="13.625" style="1" customWidth="1"/>
    <col min="2579" max="2579" width="14.375" style="1" customWidth="1"/>
    <col min="2580" max="2580" width="17.875" style="1" customWidth="1"/>
    <col min="2581" max="2586" width="3.75" style="1" customWidth="1"/>
    <col min="2587" max="2827" width="1.5" style="1"/>
    <col min="2828" max="2829" width="3.875" style="1" customWidth="1"/>
    <col min="2830" max="2830" width="13.125" style="1" customWidth="1"/>
    <col min="2831" max="2831" width="11.125" style="1" customWidth="1"/>
    <col min="2832" max="2832" width="12.625" style="1" customWidth="1"/>
    <col min="2833" max="2834" width="13.625" style="1" customWidth="1"/>
    <col min="2835" max="2835" width="14.375" style="1" customWidth="1"/>
    <col min="2836" max="2836" width="17.875" style="1" customWidth="1"/>
    <col min="2837" max="2842" width="3.75" style="1" customWidth="1"/>
    <col min="2843" max="3083" width="1.5" style="1"/>
    <col min="3084" max="3085" width="3.875" style="1" customWidth="1"/>
    <col min="3086" max="3086" width="13.125" style="1" customWidth="1"/>
    <col min="3087" max="3087" width="11.125" style="1" customWidth="1"/>
    <col min="3088" max="3088" width="12.625" style="1" customWidth="1"/>
    <col min="3089" max="3090" width="13.625" style="1" customWidth="1"/>
    <col min="3091" max="3091" width="14.375" style="1" customWidth="1"/>
    <col min="3092" max="3092" width="17.875" style="1" customWidth="1"/>
    <col min="3093" max="3098" width="3.75" style="1" customWidth="1"/>
    <col min="3099" max="3339" width="1.5" style="1"/>
    <col min="3340" max="3341" width="3.875" style="1" customWidth="1"/>
    <col min="3342" max="3342" width="13.125" style="1" customWidth="1"/>
    <col min="3343" max="3343" width="11.125" style="1" customWidth="1"/>
    <col min="3344" max="3344" width="12.625" style="1" customWidth="1"/>
    <col min="3345" max="3346" width="13.625" style="1" customWidth="1"/>
    <col min="3347" max="3347" width="14.375" style="1" customWidth="1"/>
    <col min="3348" max="3348" width="17.875" style="1" customWidth="1"/>
    <col min="3349" max="3354" width="3.75" style="1" customWidth="1"/>
    <col min="3355" max="3595" width="1.5" style="1"/>
    <col min="3596" max="3597" width="3.875" style="1" customWidth="1"/>
    <col min="3598" max="3598" width="13.125" style="1" customWidth="1"/>
    <col min="3599" max="3599" width="11.125" style="1" customWidth="1"/>
    <col min="3600" max="3600" width="12.625" style="1" customWidth="1"/>
    <col min="3601" max="3602" width="13.625" style="1" customWidth="1"/>
    <col min="3603" max="3603" width="14.375" style="1" customWidth="1"/>
    <col min="3604" max="3604" width="17.875" style="1" customWidth="1"/>
    <col min="3605" max="3610" width="3.75" style="1" customWidth="1"/>
    <col min="3611" max="3851" width="1.5" style="1"/>
    <col min="3852" max="3853" width="3.875" style="1" customWidth="1"/>
    <col min="3854" max="3854" width="13.125" style="1" customWidth="1"/>
    <col min="3855" max="3855" width="11.125" style="1" customWidth="1"/>
    <col min="3856" max="3856" width="12.625" style="1" customWidth="1"/>
    <col min="3857" max="3858" width="13.625" style="1" customWidth="1"/>
    <col min="3859" max="3859" width="14.375" style="1" customWidth="1"/>
    <col min="3860" max="3860" width="17.875" style="1" customWidth="1"/>
    <col min="3861" max="3866" width="3.75" style="1" customWidth="1"/>
    <col min="3867" max="4107" width="1.5" style="1"/>
    <col min="4108" max="4109" width="3.875" style="1" customWidth="1"/>
    <col min="4110" max="4110" width="13.125" style="1" customWidth="1"/>
    <col min="4111" max="4111" width="11.125" style="1" customWidth="1"/>
    <col min="4112" max="4112" width="12.625" style="1" customWidth="1"/>
    <col min="4113" max="4114" width="13.625" style="1" customWidth="1"/>
    <col min="4115" max="4115" width="14.375" style="1" customWidth="1"/>
    <col min="4116" max="4116" width="17.875" style="1" customWidth="1"/>
    <col min="4117" max="4122" width="3.75" style="1" customWidth="1"/>
    <col min="4123" max="4363" width="1.5" style="1"/>
    <col min="4364" max="4365" width="3.875" style="1" customWidth="1"/>
    <col min="4366" max="4366" width="13.125" style="1" customWidth="1"/>
    <col min="4367" max="4367" width="11.125" style="1" customWidth="1"/>
    <col min="4368" max="4368" width="12.625" style="1" customWidth="1"/>
    <col min="4369" max="4370" width="13.625" style="1" customWidth="1"/>
    <col min="4371" max="4371" width="14.375" style="1" customWidth="1"/>
    <col min="4372" max="4372" width="17.875" style="1" customWidth="1"/>
    <col min="4373" max="4378" width="3.75" style="1" customWidth="1"/>
    <col min="4379" max="4619" width="1.5" style="1"/>
    <col min="4620" max="4621" width="3.875" style="1" customWidth="1"/>
    <col min="4622" max="4622" width="13.125" style="1" customWidth="1"/>
    <col min="4623" max="4623" width="11.125" style="1" customWidth="1"/>
    <col min="4624" max="4624" width="12.625" style="1" customWidth="1"/>
    <col min="4625" max="4626" width="13.625" style="1" customWidth="1"/>
    <col min="4627" max="4627" width="14.375" style="1" customWidth="1"/>
    <col min="4628" max="4628" width="17.875" style="1" customWidth="1"/>
    <col min="4629" max="4634" width="3.75" style="1" customWidth="1"/>
    <col min="4635" max="4875" width="1.5" style="1"/>
    <col min="4876" max="4877" width="3.875" style="1" customWidth="1"/>
    <col min="4878" max="4878" width="13.125" style="1" customWidth="1"/>
    <col min="4879" max="4879" width="11.125" style="1" customWidth="1"/>
    <col min="4880" max="4880" width="12.625" style="1" customWidth="1"/>
    <col min="4881" max="4882" width="13.625" style="1" customWidth="1"/>
    <col min="4883" max="4883" width="14.375" style="1" customWidth="1"/>
    <col min="4884" max="4884" width="17.875" style="1" customWidth="1"/>
    <col min="4885" max="4890" width="3.75" style="1" customWidth="1"/>
    <col min="4891" max="5131" width="1.5" style="1"/>
    <col min="5132" max="5133" width="3.875" style="1" customWidth="1"/>
    <col min="5134" max="5134" width="13.125" style="1" customWidth="1"/>
    <col min="5135" max="5135" width="11.125" style="1" customWidth="1"/>
    <col min="5136" max="5136" width="12.625" style="1" customWidth="1"/>
    <col min="5137" max="5138" width="13.625" style="1" customWidth="1"/>
    <col min="5139" max="5139" width="14.375" style="1" customWidth="1"/>
    <col min="5140" max="5140" width="17.875" style="1" customWidth="1"/>
    <col min="5141" max="5146" width="3.75" style="1" customWidth="1"/>
    <col min="5147" max="5387" width="1.5" style="1"/>
    <col min="5388" max="5389" width="3.875" style="1" customWidth="1"/>
    <col min="5390" max="5390" width="13.125" style="1" customWidth="1"/>
    <col min="5391" max="5391" width="11.125" style="1" customWidth="1"/>
    <col min="5392" max="5392" width="12.625" style="1" customWidth="1"/>
    <col min="5393" max="5394" width="13.625" style="1" customWidth="1"/>
    <col min="5395" max="5395" width="14.375" style="1" customWidth="1"/>
    <col min="5396" max="5396" width="17.875" style="1" customWidth="1"/>
    <col min="5397" max="5402" width="3.75" style="1" customWidth="1"/>
    <col min="5403" max="5643" width="1.5" style="1"/>
    <col min="5644" max="5645" width="3.875" style="1" customWidth="1"/>
    <col min="5646" max="5646" width="13.125" style="1" customWidth="1"/>
    <col min="5647" max="5647" width="11.125" style="1" customWidth="1"/>
    <col min="5648" max="5648" width="12.625" style="1" customWidth="1"/>
    <col min="5649" max="5650" width="13.625" style="1" customWidth="1"/>
    <col min="5651" max="5651" width="14.375" style="1" customWidth="1"/>
    <col min="5652" max="5652" width="17.875" style="1" customWidth="1"/>
    <col min="5653" max="5658" width="3.75" style="1" customWidth="1"/>
    <col min="5659" max="5899" width="1.5" style="1"/>
    <col min="5900" max="5901" width="3.875" style="1" customWidth="1"/>
    <col min="5902" max="5902" width="13.125" style="1" customWidth="1"/>
    <col min="5903" max="5903" width="11.125" style="1" customWidth="1"/>
    <col min="5904" max="5904" width="12.625" style="1" customWidth="1"/>
    <col min="5905" max="5906" width="13.625" style="1" customWidth="1"/>
    <col min="5907" max="5907" width="14.375" style="1" customWidth="1"/>
    <col min="5908" max="5908" width="17.875" style="1" customWidth="1"/>
    <col min="5909" max="5914" width="3.75" style="1" customWidth="1"/>
    <col min="5915" max="6155" width="1.5" style="1"/>
    <col min="6156" max="6157" width="3.875" style="1" customWidth="1"/>
    <col min="6158" max="6158" width="13.125" style="1" customWidth="1"/>
    <col min="6159" max="6159" width="11.125" style="1" customWidth="1"/>
    <col min="6160" max="6160" width="12.625" style="1" customWidth="1"/>
    <col min="6161" max="6162" width="13.625" style="1" customWidth="1"/>
    <col min="6163" max="6163" width="14.375" style="1" customWidth="1"/>
    <col min="6164" max="6164" width="17.875" style="1" customWidth="1"/>
    <col min="6165" max="6170" width="3.75" style="1" customWidth="1"/>
    <col min="6171" max="6411" width="1.5" style="1"/>
    <col min="6412" max="6413" width="3.875" style="1" customWidth="1"/>
    <col min="6414" max="6414" width="13.125" style="1" customWidth="1"/>
    <col min="6415" max="6415" width="11.125" style="1" customWidth="1"/>
    <col min="6416" max="6416" width="12.625" style="1" customWidth="1"/>
    <col min="6417" max="6418" width="13.625" style="1" customWidth="1"/>
    <col min="6419" max="6419" width="14.375" style="1" customWidth="1"/>
    <col min="6420" max="6420" width="17.875" style="1" customWidth="1"/>
    <col min="6421" max="6426" width="3.75" style="1" customWidth="1"/>
    <col min="6427" max="6667" width="1.5" style="1"/>
    <col min="6668" max="6669" width="3.875" style="1" customWidth="1"/>
    <col min="6670" max="6670" width="13.125" style="1" customWidth="1"/>
    <col min="6671" max="6671" width="11.125" style="1" customWidth="1"/>
    <col min="6672" max="6672" width="12.625" style="1" customWidth="1"/>
    <col min="6673" max="6674" width="13.625" style="1" customWidth="1"/>
    <col min="6675" max="6675" width="14.375" style="1" customWidth="1"/>
    <col min="6676" max="6676" width="17.875" style="1" customWidth="1"/>
    <col min="6677" max="6682" width="3.75" style="1" customWidth="1"/>
    <col min="6683" max="6923" width="1.5" style="1"/>
    <col min="6924" max="6925" width="3.875" style="1" customWidth="1"/>
    <col min="6926" max="6926" width="13.125" style="1" customWidth="1"/>
    <col min="6927" max="6927" width="11.125" style="1" customWidth="1"/>
    <col min="6928" max="6928" width="12.625" style="1" customWidth="1"/>
    <col min="6929" max="6930" width="13.625" style="1" customWidth="1"/>
    <col min="6931" max="6931" width="14.375" style="1" customWidth="1"/>
    <col min="6932" max="6932" width="17.875" style="1" customWidth="1"/>
    <col min="6933" max="6938" width="3.75" style="1" customWidth="1"/>
    <col min="6939" max="7179" width="1.5" style="1"/>
    <col min="7180" max="7181" width="3.875" style="1" customWidth="1"/>
    <col min="7182" max="7182" width="13.125" style="1" customWidth="1"/>
    <col min="7183" max="7183" width="11.125" style="1" customWidth="1"/>
    <col min="7184" max="7184" width="12.625" style="1" customWidth="1"/>
    <col min="7185" max="7186" width="13.625" style="1" customWidth="1"/>
    <col min="7187" max="7187" width="14.375" style="1" customWidth="1"/>
    <col min="7188" max="7188" width="17.875" style="1" customWidth="1"/>
    <col min="7189" max="7194" width="3.75" style="1" customWidth="1"/>
    <col min="7195" max="7435" width="1.5" style="1"/>
    <col min="7436" max="7437" width="3.875" style="1" customWidth="1"/>
    <col min="7438" max="7438" width="13.125" style="1" customWidth="1"/>
    <col min="7439" max="7439" width="11.125" style="1" customWidth="1"/>
    <col min="7440" max="7440" width="12.625" style="1" customWidth="1"/>
    <col min="7441" max="7442" width="13.625" style="1" customWidth="1"/>
    <col min="7443" max="7443" width="14.375" style="1" customWidth="1"/>
    <col min="7444" max="7444" width="17.875" style="1" customWidth="1"/>
    <col min="7445" max="7450" width="3.75" style="1" customWidth="1"/>
    <col min="7451" max="7691" width="1.5" style="1"/>
    <col min="7692" max="7693" width="3.875" style="1" customWidth="1"/>
    <col min="7694" max="7694" width="13.125" style="1" customWidth="1"/>
    <col min="7695" max="7695" width="11.125" style="1" customWidth="1"/>
    <col min="7696" max="7696" width="12.625" style="1" customWidth="1"/>
    <col min="7697" max="7698" width="13.625" style="1" customWidth="1"/>
    <col min="7699" max="7699" width="14.375" style="1" customWidth="1"/>
    <col min="7700" max="7700" width="17.875" style="1" customWidth="1"/>
    <col min="7701" max="7706" width="3.75" style="1" customWidth="1"/>
    <col min="7707" max="7947" width="1.5" style="1"/>
    <col min="7948" max="7949" width="3.875" style="1" customWidth="1"/>
    <col min="7950" max="7950" width="13.125" style="1" customWidth="1"/>
    <col min="7951" max="7951" width="11.125" style="1" customWidth="1"/>
    <col min="7952" max="7952" width="12.625" style="1" customWidth="1"/>
    <col min="7953" max="7954" width="13.625" style="1" customWidth="1"/>
    <col min="7955" max="7955" width="14.375" style="1" customWidth="1"/>
    <col min="7956" max="7956" width="17.875" style="1" customWidth="1"/>
    <col min="7957" max="7962" width="3.75" style="1" customWidth="1"/>
    <col min="7963" max="8203" width="1.5" style="1"/>
    <col min="8204" max="8205" width="3.875" style="1" customWidth="1"/>
    <col min="8206" max="8206" width="13.125" style="1" customWidth="1"/>
    <col min="8207" max="8207" width="11.125" style="1" customWidth="1"/>
    <col min="8208" max="8208" width="12.625" style="1" customWidth="1"/>
    <col min="8209" max="8210" width="13.625" style="1" customWidth="1"/>
    <col min="8211" max="8211" width="14.375" style="1" customWidth="1"/>
    <col min="8212" max="8212" width="17.875" style="1" customWidth="1"/>
    <col min="8213" max="8218" width="3.75" style="1" customWidth="1"/>
    <col min="8219" max="8459" width="1.5" style="1"/>
    <col min="8460" max="8461" width="3.875" style="1" customWidth="1"/>
    <col min="8462" max="8462" width="13.125" style="1" customWidth="1"/>
    <col min="8463" max="8463" width="11.125" style="1" customWidth="1"/>
    <col min="8464" max="8464" width="12.625" style="1" customWidth="1"/>
    <col min="8465" max="8466" width="13.625" style="1" customWidth="1"/>
    <col min="8467" max="8467" width="14.375" style="1" customWidth="1"/>
    <col min="8468" max="8468" width="17.875" style="1" customWidth="1"/>
    <col min="8469" max="8474" width="3.75" style="1" customWidth="1"/>
    <col min="8475" max="8715" width="1.5" style="1"/>
    <col min="8716" max="8717" width="3.875" style="1" customWidth="1"/>
    <col min="8718" max="8718" width="13.125" style="1" customWidth="1"/>
    <col min="8719" max="8719" width="11.125" style="1" customWidth="1"/>
    <col min="8720" max="8720" width="12.625" style="1" customWidth="1"/>
    <col min="8721" max="8722" width="13.625" style="1" customWidth="1"/>
    <col min="8723" max="8723" width="14.375" style="1" customWidth="1"/>
    <col min="8724" max="8724" width="17.875" style="1" customWidth="1"/>
    <col min="8725" max="8730" width="3.75" style="1" customWidth="1"/>
    <col min="8731" max="8971" width="1.5" style="1"/>
    <col min="8972" max="8973" width="3.875" style="1" customWidth="1"/>
    <col min="8974" max="8974" width="13.125" style="1" customWidth="1"/>
    <col min="8975" max="8975" width="11.125" style="1" customWidth="1"/>
    <col min="8976" max="8976" width="12.625" style="1" customWidth="1"/>
    <col min="8977" max="8978" width="13.625" style="1" customWidth="1"/>
    <col min="8979" max="8979" width="14.375" style="1" customWidth="1"/>
    <col min="8980" max="8980" width="17.875" style="1" customWidth="1"/>
    <col min="8981" max="8986" width="3.75" style="1" customWidth="1"/>
    <col min="8987" max="9227" width="1.5" style="1"/>
    <col min="9228" max="9229" width="3.875" style="1" customWidth="1"/>
    <col min="9230" max="9230" width="13.125" style="1" customWidth="1"/>
    <col min="9231" max="9231" width="11.125" style="1" customWidth="1"/>
    <col min="9232" max="9232" width="12.625" style="1" customWidth="1"/>
    <col min="9233" max="9234" width="13.625" style="1" customWidth="1"/>
    <col min="9235" max="9235" width="14.375" style="1" customWidth="1"/>
    <col min="9236" max="9236" width="17.875" style="1" customWidth="1"/>
    <col min="9237" max="9242" width="3.75" style="1" customWidth="1"/>
    <col min="9243" max="9483" width="1.5" style="1"/>
    <col min="9484" max="9485" width="3.875" style="1" customWidth="1"/>
    <col min="9486" max="9486" width="13.125" style="1" customWidth="1"/>
    <col min="9487" max="9487" width="11.125" style="1" customWidth="1"/>
    <col min="9488" max="9488" width="12.625" style="1" customWidth="1"/>
    <col min="9489" max="9490" width="13.625" style="1" customWidth="1"/>
    <col min="9491" max="9491" width="14.375" style="1" customWidth="1"/>
    <col min="9492" max="9492" width="17.875" style="1" customWidth="1"/>
    <col min="9493" max="9498" width="3.75" style="1" customWidth="1"/>
    <col min="9499" max="9739" width="1.5" style="1"/>
    <col min="9740" max="9741" width="3.875" style="1" customWidth="1"/>
    <col min="9742" max="9742" width="13.125" style="1" customWidth="1"/>
    <col min="9743" max="9743" width="11.125" style="1" customWidth="1"/>
    <col min="9744" max="9744" width="12.625" style="1" customWidth="1"/>
    <col min="9745" max="9746" width="13.625" style="1" customWidth="1"/>
    <col min="9747" max="9747" width="14.375" style="1" customWidth="1"/>
    <col min="9748" max="9748" width="17.875" style="1" customWidth="1"/>
    <col min="9749" max="9754" width="3.75" style="1" customWidth="1"/>
    <col min="9755" max="9995" width="1.5" style="1"/>
    <col min="9996" max="9997" width="3.875" style="1" customWidth="1"/>
    <col min="9998" max="9998" width="13.125" style="1" customWidth="1"/>
    <col min="9999" max="9999" width="11.125" style="1" customWidth="1"/>
    <col min="10000" max="10000" width="12.625" style="1" customWidth="1"/>
    <col min="10001" max="10002" width="13.625" style="1" customWidth="1"/>
    <col min="10003" max="10003" width="14.375" style="1" customWidth="1"/>
    <col min="10004" max="10004" width="17.875" style="1" customWidth="1"/>
    <col min="10005" max="10010" width="3.75" style="1" customWidth="1"/>
    <col min="10011" max="10251" width="1.5" style="1"/>
    <col min="10252" max="10253" width="3.875" style="1" customWidth="1"/>
    <col min="10254" max="10254" width="13.125" style="1" customWidth="1"/>
    <col min="10255" max="10255" width="11.125" style="1" customWidth="1"/>
    <col min="10256" max="10256" width="12.625" style="1" customWidth="1"/>
    <col min="10257" max="10258" width="13.625" style="1" customWidth="1"/>
    <col min="10259" max="10259" width="14.375" style="1" customWidth="1"/>
    <col min="10260" max="10260" width="17.875" style="1" customWidth="1"/>
    <col min="10261" max="10266" width="3.75" style="1" customWidth="1"/>
    <col min="10267" max="10507" width="1.5" style="1"/>
    <col min="10508" max="10509" width="3.875" style="1" customWidth="1"/>
    <col min="10510" max="10510" width="13.125" style="1" customWidth="1"/>
    <col min="10511" max="10511" width="11.125" style="1" customWidth="1"/>
    <col min="10512" max="10512" width="12.625" style="1" customWidth="1"/>
    <col min="10513" max="10514" width="13.625" style="1" customWidth="1"/>
    <col min="10515" max="10515" width="14.375" style="1" customWidth="1"/>
    <col min="10516" max="10516" width="17.875" style="1" customWidth="1"/>
    <col min="10517" max="10522" width="3.75" style="1" customWidth="1"/>
    <col min="10523" max="10763" width="1.5" style="1"/>
    <col min="10764" max="10765" width="3.875" style="1" customWidth="1"/>
    <col min="10766" max="10766" width="13.125" style="1" customWidth="1"/>
    <col min="10767" max="10767" width="11.125" style="1" customWidth="1"/>
    <col min="10768" max="10768" width="12.625" style="1" customWidth="1"/>
    <col min="10769" max="10770" width="13.625" style="1" customWidth="1"/>
    <col min="10771" max="10771" width="14.375" style="1" customWidth="1"/>
    <col min="10772" max="10772" width="17.875" style="1" customWidth="1"/>
    <col min="10773" max="10778" width="3.75" style="1" customWidth="1"/>
    <col min="10779" max="11019" width="1.5" style="1"/>
    <col min="11020" max="11021" width="3.875" style="1" customWidth="1"/>
    <col min="11022" max="11022" width="13.125" style="1" customWidth="1"/>
    <col min="11023" max="11023" width="11.125" style="1" customWidth="1"/>
    <col min="11024" max="11024" width="12.625" style="1" customWidth="1"/>
    <col min="11025" max="11026" width="13.625" style="1" customWidth="1"/>
    <col min="11027" max="11027" width="14.375" style="1" customWidth="1"/>
    <col min="11028" max="11028" width="17.875" style="1" customWidth="1"/>
    <col min="11029" max="11034" width="3.75" style="1" customWidth="1"/>
    <col min="11035" max="11275" width="1.5" style="1"/>
    <col min="11276" max="11277" width="3.875" style="1" customWidth="1"/>
    <col min="11278" max="11278" width="13.125" style="1" customWidth="1"/>
    <col min="11279" max="11279" width="11.125" style="1" customWidth="1"/>
    <col min="11280" max="11280" width="12.625" style="1" customWidth="1"/>
    <col min="11281" max="11282" width="13.625" style="1" customWidth="1"/>
    <col min="11283" max="11283" width="14.375" style="1" customWidth="1"/>
    <col min="11284" max="11284" width="17.875" style="1" customWidth="1"/>
    <col min="11285" max="11290" width="3.75" style="1" customWidth="1"/>
    <col min="11291" max="11531" width="1.5" style="1"/>
    <col min="11532" max="11533" width="3.875" style="1" customWidth="1"/>
    <col min="11534" max="11534" width="13.125" style="1" customWidth="1"/>
    <col min="11535" max="11535" width="11.125" style="1" customWidth="1"/>
    <col min="11536" max="11536" width="12.625" style="1" customWidth="1"/>
    <col min="11537" max="11538" width="13.625" style="1" customWidth="1"/>
    <col min="11539" max="11539" width="14.375" style="1" customWidth="1"/>
    <col min="11540" max="11540" width="17.875" style="1" customWidth="1"/>
    <col min="11541" max="11546" width="3.75" style="1" customWidth="1"/>
    <col min="11547" max="11787" width="1.5" style="1"/>
    <col min="11788" max="11789" width="3.875" style="1" customWidth="1"/>
    <col min="11790" max="11790" width="13.125" style="1" customWidth="1"/>
    <col min="11791" max="11791" width="11.125" style="1" customWidth="1"/>
    <col min="11792" max="11792" width="12.625" style="1" customWidth="1"/>
    <col min="11793" max="11794" width="13.625" style="1" customWidth="1"/>
    <col min="11795" max="11795" width="14.375" style="1" customWidth="1"/>
    <col min="11796" max="11796" width="17.875" style="1" customWidth="1"/>
    <col min="11797" max="11802" width="3.75" style="1" customWidth="1"/>
    <col min="11803" max="12043" width="1.5" style="1"/>
    <col min="12044" max="12045" width="3.875" style="1" customWidth="1"/>
    <col min="12046" max="12046" width="13.125" style="1" customWidth="1"/>
    <col min="12047" max="12047" width="11.125" style="1" customWidth="1"/>
    <col min="12048" max="12048" width="12.625" style="1" customWidth="1"/>
    <col min="12049" max="12050" width="13.625" style="1" customWidth="1"/>
    <col min="12051" max="12051" width="14.375" style="1" customWidth="1"/>
    <col min="12052" max="12052" width="17.875" style="1" customWidth="1"/>
    <col min="12053" max="12058" width="3.75" style="1" customWidth="1"/>
    <col min="12059" max="12299" width="1.5" style="1"/>
    <col min="12300" max="12301" width="3.875" style="1" customWidth="1"/>
    <col min="12302" max="12302" width="13.125" style="1" customWidth="1"/>
    <col min="12303" max="12303" width="11.125" style="1" customWidth="1"/>
    <col min="12304" max="12304" width="12.625" style="1" customWidth="1"/>
    <col min="12305" max="12306" width="13.625" style="1" customWidth="1"/>
    <col min="12307" max="12307" width="14.375" style="1" customWidth="1"/>
    <col min="12308" max="12308" width="17.875" style="1" customWidth="1"/>
    <col min="12309" max="12314" width="3.75" style="1" customWidth="1"/>
    <col min="12315" max="12555" width="1.5" style="1"/>
    <col min="12556" max="12557" width="3.875" style="1" customWidth="1"/>
    <col min="12558" max="12558" width="13.125" style="1" customWidth="1"/>
    <col min="12559" max="12559" width="11.125" style="1" customWidth="1"/>
    <col min="12560" max="12560" width="12.625" style="1" customWidth="1"/>
    <col min="12561" max="12562" width="13.625" style="1" customWidth="1"/>
    <col min="12563" max="12563" width="14.375" style="1" customWidth="1"/>
    <col min="12564" max="12564" width="17.875" style="1" customWidth="1"/>
    <col min="12565" max="12570" width="3.75" style="1" customWidth="1"/>
    <col min="12571" max="12811" width="1.5" style="1"/>
    <col min="12812" max="12813" width="3.875" style="1" customWidth="1"/>
    <col min="12814" max="12814" width="13.125" style="1" customWidth="1"/>
    <col min="12815" max="12815" width="11.125" style="1" customWidth="1"/>
    <col min="12816" max="12816" width="12.625" style="1" customWidth="1"/>
    <col min="12817" max="12818" width="13.625" style="1" customWidth="1"/>
    <col min="12819" max="12819" width="14.375" style="1" customWidth="1"/>
    <col min="12820" max="12820" width="17.875" style="1" customWidth="1"/>
    <col min="12821" max="12826" width="3.75" style="1" customWidth="1"/>
    <col min="12827" max="13067" width="1.5" style="1"/>
    <col min="13068" max="13069" width="3.875" style="1" customWidth="1"/>
    <col min="13070" max="13070" width="13.125" style="1" customWidth="1"/>
    <col min="13071" max="13071" width="11.125" style="1" customWidth="1"/>
    <col min="13072" max="13072" width="12.625" style="1" customWidth="1"/>
    <col min="13073" max="13074" width="13.625" style="1" customWidth="1"/>
    <col min="13075" max="13075" width="14.375" style="1" customWidth="1"/>
    <col min="13076" max="13076" width="17.875" style="1" customWidth="1"/>
    <col min="13077" max="13082" width="3.75" style="1" customWidth="1"/>
    <col min="13083" max="13323" width="1.5" style="1"/>
    <col min="13324" max="13325" width="3.875" style="1" customWidth="1"/>
    <col min="13326" max="13326" width="13.125" style="1" customWidth="1"/>
    <col min="13327" max="13327" width="11.125" style="1" customWidth="1"/>
    <col min="13328" max="13328" width="12.625" style="1" customWidth="1"/>
    <col min="13329" max="13330" width="13.625" style="1" customWidth="1"/>
    <col min="13331" max="13331" width="14.375" style="1" customWidth="1"/>
    <col min="13332" max="13332" width="17.875" style="1" customWidth="1"/>
    <col min="13333" max="13338" width="3.75" style="1" customWidth="1"/>
    <col min="13339" max="13579" width="1.5" style="1"/>
    <col min="13580" max="13581" width="3.875" style="1" customWidth="1"/>
    <col min="13582" max="13582" width="13.125" style="1" customWidth="1"/>
    <col min="13583" max="13583" width="11.125" style="1" customWidth="1"/>
    <col min="13584" max="13584" width="12.625" style="1" customWidth="1"/>
    <col min="13585" max="13586" width="13.625" style="1" customWidth="1"/>
    <col min="13587" max="13587" width="14.375" style="1" customWidth="1"/>
    <col min="13588" max="13588" width="17.875" style="1" customWidth="1"/>
    <col min="13589" max="13594" width="3.75" style="1" customWidth="1"/>
    <col min="13595" max="13835" width="1.5" style="1"/>
    <col min="13836" max="13837" width="3.875" style="1" customWidth="1"/>
    <col min="13838" max="13838" width="13.125" style="1" customWidth="1"/>
    <col min="13839" max="13839" width="11.125" style="1" customWidth="1"/>
    <col min="13840" max="13840" width="12.625" style="1" customWidth="1"/>
    <col min="13841" max="13842" width="13.625" style="1" customWidth="1"/>
    <col min="13843" max="13843" width="14.375" style="1" customWidth="1"/>
    <col min="13844" max="13844" width="17.875" style="1" customWidth="1"/>
    <col min="13845" max="13850" width="3.75" style="1" customWidth="1"/>
    <col min="13851" max="14091" width="1.5" style="1"/>
    <col min="14092" max="14093" width="3.875" style="1" customWidth="1"/>
    <col min="14094" max="14094" width="13.125" style="1" customWidth="1"/>
    <col min="14095" max="14095" width="11.125" style="1" customWidth="1"/>
    <col min="14096" max="14096" width="12.625" style="1" customWidth="1"/>
    <col min="14097" max="14098" width="13.625" style="1" customWidth="1"/>
    <col min="14099" max="14099" width="14.375" style="1" customWidth="1"/>
    <col min="14100" max="14100" width="17.875" style="1" customWidth="1"/>
    <col min="14101" max="14106" width="3.75" style="1" customWidth="1"/>
    <col min="14107" max="14347" width="1.5" style="1"/>
    <col min="14348" max="14349" width="3.875" style="1" customWidth="1"/>
    <col min="14350" max="14350" width="13.125" style="1" customWidth="1"/>
    <col min="14351" max="14351" width="11.125" style="1" customWidth="1"/>
    <col min="14352" max="14352" width="12.625" style="1" customWidth="1"/>
    <col min="14353" max="14354" width="13.625" style="1" customWidth="1"/>
    <col min="14355" max="14355" width="14.375" style="1" customWidth="1"/>
    <col min="14356" max="14356" width="17.875" style="1" customWidth="1"/>
    <col min="14357" max="14362" width="3.75" style="1" customWidth="1"/>
    <col min="14363" max="14603" width="1.5" style="1"/>
    <col min="14604" max="14605" width="3.875" style="1" customWidth="1"/>
    <col min="14606" max="14606" width="13.125" style="1" customWidth="1"/>
    <col min="14607" max="14607" width="11.125" style="1" customWidth="1"/>
    <col min="14608" max="14608" width="12.625" style="1" customWidth="1"/>
    <col min="14609" max="14610" width="13.625" style="1" customWidth="1"/>
    <col min="14611" max="14611" width="14.375" style="1" customWidth="1"/>
    <col min="14612" max="14612" width="17.875" style="1" customWidth="1"/>
    <col min="14613" max="14618" width="3.75" style="1" customWidth="1"/>
    <col min="14619" max="14859" width="1.5" style="1"/>
    <col min="14860" max="14861" width="3.875" style="1" customWidth="1"/>
    <col min="14862" max="14862" width="13.125" style="1" customWidth="1"/>
    <col min="14863" max="14863" width="11.125" style="1" customWidth="1"/>
    <col min="14864" max="14864" width="12.625" style="1" customWidth="1"/>
    <col min="14865" max="14866" width="13.625" style="1" customWidth="1"/>
    <col min="14867" max="14867" width="14.375" style="1" customWidth="1"/>
    <col min="14868" max="14868" width="17.875" style="1" customWidth="1"/>
    <col min="14869" max="14874" width="3.75" style="1" customWidth="1"/>
    <col min="14875" max="15115" width="1.5" style="1"/>
    <col min="15116" max="15117" width="3.875" style="1" customWidth="1"/>
    <col min="15118" max="15118" width="13.125" style="1" customWidth="1"/>
    <col min="15119" max="15119" width="11.125" style="1" customWidth="1"/>
    <col min="15120" max="15120" width="12.625" style="1" customWidth="1"/>
    <col min="15121" max="15122" width="13.625" style="1" customWidth="1"/>
    <col min="15123" max="15123" width="14.375" style="1" customWidth="1"/>
    <col min="15124" max="15124" width="17.875" style="1" customWidth="1"/>
    <col min="15125" max="15130" width="3.75" style="1" customWidth="1"/>
    <col min="15131" max="15371" width="1.5" style="1"/>
    <col min="15372" max="15373" width="3.875" style="1" customWidth="1"/>
    <col min="15374" max="15374" width="13.125" style="1" customWidth="1"/>
    <col min="15375" max="15375" width="11.125" style="1" customWidth="1"/>
    <col min="15376" max="15376" width="12.625" style="1" customWidth="1"/>
    <col min="15377" max="15378" width="13.625" style="1" customWidth="1"/>
    <col min="15379" max="15379" width="14.375" style="1" customWidth="1"/>
    <col min="15380" max="15380" width="17.875" style="1" customWidth="1"/>
    <col min="15381" max="15386" width="3.75" style="1" customWidth="1"/>
    <col min="15387" max="15627" width="1.5" style="1"/>
    <col min="15628" max="15629" width="3.875" style="1" customWidth="1"/>
    <col min="15630" max="15630" width="13.125" style="1" customWidth="1"/>
    <col min="15631" max="15631" width="11.125" style="1" customWidth="1"/>
    <col min="15632" max="15632" width="12.625" style="1" customWidth="1"/>
    <col min="15633" max="15634" width="13.625" style="1" customWidth="1"/>
    <col min="15635" max="15635" width="14.375" style="1" customWidth="1"/>
    <col min="15636" max="15636" width="17.875" style="1" customWidth="1"/>
    <col min="15637" max="15642" width="3.75" style="1" customWidth="1"/>
    <col min="15643" max="15883" width="1.5" style="1"/>
    <col min="15884" max="15885" width="3.875" style="1" customWidth="1"/>
    <col min="15886" max="15886" width="13.125" style="1" customWidth="1"/>
    <col min="15887" max="15887" width="11.125" style="1" customWidth="1"/>
    <col min="15888" max="15888" width="12.625" style="1" customWidth="1"/>
    <col min="15889" max="15890" width="13.625" style="1" customWidth="1"/>
    <col min="15891" max="15891" width="14.375" style="1" customWidth="1"/>
    <col min="15892" max="15892" width="17.875" style="1" customWidth="1"/>
    <col min="15893" max="15898" width="3.75" style="1" customWidth="1"/>
    <col min="15899" max="16139" width="1.5" style="1"/>
    <col min="16140" max="16141" width="3.875" style="1" customWidth="1"/>
    <col min="16142" max="16142" width="13.125" style="1" customWidth="1"/>
    <col min="16143" max="16143" width="11.125" style="1" customWidth="1"/>
    <col min="16144" max="16144" width="12.625" style="1" customWidth="1"/>
    <col min="16145" max="16146" width="13.625" style="1" customWidth="1"/>
    <col min="16147" max="16147" width="14.375" style="1" customWidth="1"/>
    <col min="16148" max="16148" width="17.875" style="1" customWidth="1"/>
    <col min="16149" max="16154" width="3.75" style="1" customWidth="1"/>
    <col min="16155" max="16384" width="1.5" style="1"/>
  </cols>
  <sheetData>
    <row r="1" spans="2:26" ht="33" customHeight="1">
      <c r="C1" s="81" t="s">
        <v>1</v>
      </c>
      <c r="W1" s="118" t="s">
        <v>92</v>
      </c>
    </row>
    <row r="2" spans="2:26" ht="11.25" customHeight="1">
      <c r="I2" s="2"/>
      <c r="J2" s="2"/>
      <c r="K2" s="2"/>
      <c r="L2" s="2"/>
      <c r="M2" s="2"/>
      <c r="O2" s="2"/>
      <c r="P2" s="2"/>
      <c r="Q2" s="2"/>
      <c r="T2" s="3"/>
      <c r="U2" s="3"/>
      <c r="V2" s="3"/>
      <c r="X2" s="4"/>
    </row>
    <row r="3" spans="2:26" ht="20.25" hidden="1" customHeight="1">
      <c r="T3" s="6"/>
      <c r="U3" s="6"/>
      <c r="V3" s="6"/>
      <c r="W3" s="6"/>
      <c r="X3" s="6"/>
      <c r="Y3" s="6"/>
      <c r="Z3" s="6"/>
    </row>
    <row r="4" spans="2:26" ht="24" hidden="1">
      <c r="T4" s="6"/>
      <c r="U4" s="6"/>
      <c r="V4" s="6"/>
      <c r="W4" s="6"/>
      <c r="X4" s="6"/>
      <c r="Y4" s="6"/>
      <c r="Z4" s="6"/>
    </row>
    <row r="5" spans="2:26" ht="5.25" customHeight="1">
      <c r="C5" s="5" t="s">
        <v>2</v>
      </c>
      <c r="T5" s="6"/>
      <c r="U5" s="6"/>
      <c r="V5" s="6"/>
      <c r="W5" s="6"/>
      <c r="X5" s="6"/>
      <c r="Y5" s="6"/>
      <c r="Z5" s="6"/>
    </row>
    <row r="6" spans="2:26" ht="30" customHeight="1">
      <c r="C6" s="19" t="s">
        <v>91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2:26" ht="31.5" customHeight="1">
      <c r="C7" s="110" t="s">
        <v>3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0" t="s">
        <v>4</v>
      </c>
      <c r="O7" s="111"/>
      <c r="P7" s="112"/>
      <c r="Q7" s="112"/>
      <c r="R7" s="112"/>
      <c r="S7" s="112" t="s">
        <v>5</v>
      </c>
      <c r="T7" s="112"/>
      <c r="U7" s="112" t="s">
        <v>6</v>
      </c>
      <c r="V7" s="112"/>
      <c r="W7" s="112"/>
      <c r="X7" s="6"/>
      <c r="Y7" s="6"/>
      <c r="Z7" s="6"/>
    </row>
    <row r="8" spans="2:26" ht="22.5" customHeight="1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13"/>
      <c r="U8" s="113" t="s">
        <v>7</v>
      </c>
      <c r="V8" s="113"/>
      <c r="W8" s="6"/>
      <c r="X8" s="6"/>
      <c r="Y8" s="6"/>
      <c r="Z8" s="6"/>
    </row>
    <row r="9" spans="2:26" ht="23.25" customHeight="1">
      <c r="C9" s="6" t="s">
        <v>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2:26" ht="23.25" customHeight="1">
      <c r="C10" s="6" t="s">
        <v>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2:26" ht="23.25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2:26" ht="23.25" customHeight="1">
      <c r="B12" s="26" t="s">
        <v>10</v>
      </c>
      <c r="C12" s="9"/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2:26" ht="23.25" customHeight="1">
      <c r="B13" s="26"/>
      <c r="C13" s="9"/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2:26" ht="23.25" customHeight="1">
      <c r="C14" s="93" t="s">
        <v>0</v>
      </c>
      <c r="D14" s="8" t="s">
        <v>11</v>
      </c>
      <c r="E14" s="57" t="s">
        <v>12</v>
      </c>
      <c r="F14" s="57" t="s">
        <v>13</v>
      </c>
      <c r="G14" s="57" t="s">
        <v>14</v>
      </c>
      <c r="H14" s="58" t="s">
        <v>15</v>
      </c>
      <c r="I14" s="50" t="s">
        <v>16</v>
      </c>
      <c r="J14" s="59" t="s">
        <v>17</v>
      </c>
      <c r="K14" s="59" t="s">
        <v>18</v>
      </c>
      <c r="L14" s="59" t="s">
        <v>19</v>
      </c>
      <c r="M14" s="59" t="s">
        <v>20</v>
      </c>
      <c r="N14" s="60" t="s">
        <v>21</v>
      </c>
      <c r="O14" s="63" t="s">
        <v>22</v>
      </c>
      <c r="P14" s="63" t="s">
        <v>23</v>
      </c>
      <c r="Q14" s="66" t="s">
        <v>24</v>
      </c>
      <c r="R14" s="64" t="s">
        <v>25</v>
      </c>
      <c r="S14" s="66" t="s">
        <v>26</v>
      </c>
      <c r="T14" s="67" t="s">
        <v>27</v>
      </c>
      <c r="U14" s="66" t="s">
        <v>28</v>
      </c>
      <c r="V14" s="68" t="s">
        <v>29</v>
      </c>
      <c r="W14" s="68" t="s">
        <v>30</v>
      </c>
      <c r="X14" s="6"/>
      <c r="Y14" s="6"/>
      <c r="Z14" s="6"/>
    </row>
    <row r="15" spans="2:26" ht="23.25" customHeight="1">
      <c r="C15" s="71">
        <v>45536</v>
      </c>
      <c r="D15" s="72">
        <v>45536</v>
      </c>
      <c r="E15" s="51"/>
      <c r="F15" s="51"/>
      <c r="G15" s="51"/>
      <c r="H15" s="52"/>
      <c r="I15" s="53">
        <v>123456</v>
      </c>
      <c r="J15" s="53"/>
      <c r="K15" s="53"/>
      <c r="L15" s="53"/>
      <c r="M15" s="53"/>
      <c r="N15" s="61" t="s">
        <v>31</v>
      </c>
      <c r="O15" s="7"/>
      <c r="P15" s="62"/>
      <c r="Q15" s="114" t="s">
        <v>32</v>
      </c>
      <c r="R15" s="79"/>
      <c r="S15" s="65" t="s">
        <v>33</v>
      </c>
      <c r="T15" s="54"/>
      <c r="U15" s="115" t="s">
        <v>34</v>
      </c>
      <c r="V15" s="83"/>
      <c r="W15" s="80"/>
      <c r="X15" s="6"/>
      <c r="Y15" s="6"/>
      <c r="Z15" s="6"/>
    </row>
    <row r="16" spans="2:26" ht="18" customHeight="1">
      <c r="T16" s="6"/>
      <c r="U16" s="6"/>
      <c r="V16" s="6"/>
      <c r="W16" s="6"/>
      <c r="X16" s="6"/>
      <c r="Y16" s="6"/>
      <c r="Z16" s="6"/>
    </row>
    <row r="17" spans="2:26" s="10" customFormat="1" ht="28.5">
      <c r="B17" s="26" t="s">
        <v>35</v>
      </c>
      <c r="C17" s="9"/>
      <c r="I17" s="6"/>
      <c r="R17" s="20" t="s">
        <v>36</v>
      </c>
      <c r="T17" s="6"/>
      <c r="U17" s="6"/>
      <c r="V17" s="6"/>
      <c r="W17" s="6"/>
      <c r="X17" s="6"/>
      <c r="Y17" s="6"/>
      <c r="Z17" s="6"/>
    </row>
    <row r="18" spans="2:26" s="10" customFormat="1" ht="19.149999999999999" hidden="1" customHeight="1">
      <c r="B18" s="26"/>
      <c r="C18" s="9" t="s">
        <v>37</v>
      </c>
      <c r="R18" s="20"/>
      <c r="T18" s="6"/>
      <c r="U18" s="6"/>
      <c r="V18" s="6"/>
      <c r="W18" s="6"/>
      <c r="X18" s="6"/>
      <c r="Y18" s="6"/>
      <c r="Z18" s="6"/>
    </row>
    <row r="19" spans="2:26" ht="21" customHeight="1">
      <c r="B19" s="26"/>
      <c r="C19" s="82" t="s">
        <v>38</v>
      </c>
      <c r="D19" s="2" t="s">
        <v>39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R19" s="2" t="s">
        <v>90</v>
      </c>
    </row>
    <row r="20" spans="2:26" ht="24" customHeight="1">
      <c r="B20" s="25"/>
      <c r="D20" s="2" t="s">
        <v>40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R20" s="2" t="s">
        <v>41</v>
      </c>
    </row>
    <row r="21" spans="2:26" ht="26.25" customHeight="1">
      <c r="B21" s="25"/>
      <c r="R21" s="2" t="s">
        <v>42</v>
      </c>
    </row>
    <row r="22" spans="2:26" ht="18.75" customHeight="1">
      <c r="B22" s="26"/>
      <c r="C22" s="11"/>
      <c r="R22" s="2" t="s">
        <v>43</v>
      </c>
    </row>
    <row r="23" spans="2:26" ht="28.5">
      <c r="B23" s="26" t="s">
        <v>44</v>
      </c>
      <c r="C23" s="9"/>
      <c r="I23" s="12"/>
      <c r="J23" s="12"/>
      <c r="K23" s="12"/>
      <c r="L23" s="12"/>
      <c r="M23" s="12"/>
      <c r="N23" s="12"/>
      <c r="O23" s="12"/>
      <c r="P23" s="12"/>
      <c r="Q23" s="12"/>
      <c r="T23" s="12"/>
      <c r="U23" s="12"/>
      <c r="V23" s="12"/>
    </row>
    <row r="24" spans="2:26" ht="8.25" customHeight="1">
      <c r="C24" s="13"/>
    </row>
    <row r="25" spans="2:26" ht="42.75" customHeight="1">
      <c r="Q25" s="21" t="s">
        <v>45</v>
      </c>
      <c r="R25" s="14"/>
      <c r="S25" s="14"/>
      <c r="T25" s="119">
        <v>1554355</v>
      </c>
      <c r="U25" s="120"/>
      <c r="V25" s="120"/>
      <c r="W25" s="121"/>
      <c r="X25" s="15"/>
    </row>
    <row r="26" spans="2:26" ht="42.75" customHeight="1" thickBot="1">
      <c r="Q26" s="22" t="s">
        <v>46</v>
      </c>
      <c r="R26" s="16"/>
      <c r="S26" s="16"/>
      <c r="T26" s="122">
        <v>1539846</v>
      </c>
      <c r="U26" s="123"/>
      <c r="V26" s="123"/>
      <c r="W26" s="124"/>
      <c r="X26" s="15"/>
    </row>
    <row r="27" spans="2:26" ht="42.75" customHeight="1" thickBot="1">
      <c r="C27" s="6" t="s">
        <v>47</v>
      </c>
      <c r="P27" s="73" t="s">
        <v>48</v>
      </c>
      <c r="Q27" s="23" t="s">
        <v>49</v>
      </c>
      <c r="R27" s="17"/>
      <c r="S27" s="17"/>
      <c r="T27" s="125">
        <f>T25-T26</f>
        <v>14509</v>
      </c>
      <c r="U27" s="126"/>
      <c r="V27" s="126"/>
      <c r="W27" s="127"/>
      <c r="X27" s="24"/>
    </row>
    <row r="28" spans="2:26" ht="12" customHeight="1" thickBot="1">
      <c r="U28" s="29"/>
    </row>
    <row r="29" spans="2:26" ht="23.25" customHeight="1" thickTop="1">
      <c r="B29" s="32"/>
      <c r="C29" s="128"/>
      <c r="D29" s="130" t="s">
        <v>50</v>
      </c>
      <c r="E29" s="49"/>
      <c r="F29" s="49"/>
      <c r="G29" s="49"/>
      <c r="H29" s="49"/>
      <c r="I29" s="130" t="s">
        <v>51</v>
      </c>
      <c r="J29" s="55"/>
      <c r="K29" s="55"/>
      <c r="L29" s="55"/>
      <c r="M29" s="55"/>
      <c r="N29" s="132" t="s">
        <v>52</v>
      </c>
      <c r="O29" s="134" t="s">
        <v>53</v>
      </c>
      <c r="P29" s="134"/>
      <c r="Q29" s="135"/>
      <c r="R29" s="134" t="s">
        <v>54</v>
      </c>
      <c r="S29" s="134"/>
      <c r="T29" s="135"/>
      <c r="U29" s="84" t="s">
        <v>55</v>
      </c>
      <c r="V29" s="88" t="s">
        <v>56</v>
      </c>
      <c r="W29" s="136" t="s">
        <v>57</v>
      </c>
    </row>
    <row r="30" spans="2:26" ht="15.75" customHeight="1">
      <c r="B30" s="33"/>
      <c r="C30" s="129"/>
      <c r="D30" s="131"/>
      <c r="E30" s="95"/>
      <c r="F30" s="95"/>
      <c r="G30" s="95"/>
      <c r="H30" s="95"/>
      <c r="I30" s="131"/>
      <c r="J30" s="96"/>
      <c r="K30" s="96"/>
      <c r="L30" s="96"/>
      <c r="M30" s="96"/>
      <c r="N30" s="133"/>
      <c r="O30" s="97" t="s">
        <v>58</v>
      </c>
      <c r="P30" s="98" t="s">
        <v>59</v>
      </c>
      <c r="Q30" s="99" t="s">
        <v>60</v>
      </c>
      <c r="R30" s="97" t="s">
        <v>61</v>
      </c>
      <c r="S30" s="98" t="s">
        <v>59</v>
      </c>
      <c r="T30" s="99" t="s">
        <v>62</v>
      </c>
      <c r="U30" s="100" t="s">
        <v>63</v>
      </c>
      <c r="V30" s="101" t="s">
        <v>64</v>
      </c>
      <c r="W30" s="137"/>
    </row>
    <row r="31" spans="2:26" ht="24">
      <c r="C31" s="74" t="s">
        <v>65</v>
      </c>
      <c r="D31" s="75" t="s">
        <v>66</v>
      </c>
      <c r="E31" s="75" t="s">
        <v>67</v>
      </c>
      <c r="F31" s="75" t="s">
        <v>68</v>
      </c>
      <c r="G31" s="75" t="s">
        <v>69</v>
      </c>
      <c r="H31" s="75" t="s">
        <v>70</v>
      </c>
      <c r="I31" s="75" t="s">
        <v>71</v>
      </c>
      <c r="J31" s="76" t="s">
        <v>12</v>
      </c>
      <c r="K31" s="76" t="s">
        <v>13</v>
      </c>
      <c r="L31" s="76" t="s">
        <v>14</v>
      </c>
      <c r="M31" s="76" t="s">
        <v>15</v>
      </c>
      <c r="N31" s="77" t="s">
        <v>72</v>
      </c>
      <c r="O31" s="78" t="s">
        <v>73</v>
      </c>
      <c r="P31" s="27" t="s">
        <v>74</v>
      </c>
      <c r="Q31" s="36" t="s">
        <v>75</v>
      </c>
      <c r="R31" s="28" t="s">
        <v>76</v>
      </c>
      <c r="S31" s="27" t="s">
        <v>77</v>
      </c>
      <c r="T31" s="36" t="s">
        <v>78</v>
      </c>
      <c r="U31" s="85" t="s">
        <v>79</v>
      </c>
      <c r="V31" s="89" t="s">
        <v>80</v>
      </c>
      <c r="W31" s="94" t="s">
        <v>81</v>
      </c>
    </row>
    <row r="32" spans="2:26" ht="42" customHeight="1">
      <c r="C32" s="102">
        <v>1</v>
      </c>
      <c r="D32" s="37">
        <v>650113</v>
      </c>
      <c r="E32" s="37"/>
      <c r="F32" s="37"/>
      <c r="G32" s="37"/>
      <c r="H32" s="37"/>
      <c r="I32" s="37">
        <v>247437</v>
      </c>
      <c r="J32" s="103"/>
      <c r="K32" s="103"/>
      <c r="L32" s="103"/>
      <c r="M32" s="103"/>
      <c r="N32" s="104">
        <v>45514</v>
      </c>
      <c r="O32" s="105">
        <v>11000</v>
      </c>
      <c r="P32" s="69">
        <v>0.08</v>
      </c>
      <c r="Q32" s="42">
        <f>残高払違算管理リスト３[[#This Row],[取引様伝票記載金額税抜金額]]*残高払違算管理リスト３[[#This Row],[取引様伝票記載金額消費税率]]</f>
        <v>880</v>
      </c>
      <c r="R32" s="43">
        <v>11000</v>
      </c>
      <c r="S32" s="69">
        <v>0.1</v>
      </c>
      <c r="T32" s="42">
        <f>残高払違算管理リスト３[[#This Row],[大学生協支払明細記載金額税抜金額]]*残高払違算管理リスト３[[#This Row],[大学生協支払明細記載金額消費税率]]</f>
        <v>1100</v>
      </c>
      <c r="U32" s="86">
        <f>残高払違算管理リスト３[[#This Row],[取引様伝票記載金額税抜金額]]-残高払違算管理リスト３[[#This Row],[大学生協支払明細記載金額税抜金額]]</f>
        <v>0</v>
      </c>
      <c r="V32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-220</v>
      </c>
      <c r="W32" s="116" t="s">
        <v>82</v>
      </c>
    </row>
    <row r="33" spans="2:23" ht="42" customHeight="1">
      <c r="B33" s="33"/>
      <c r="C33" s="102">
        <v>2</v>
      </c>
      <c r="D33" s="37">
        <v>650113</v>
      </c>
      <c r="E33" s="37"/>
      <c r="F33" s="37"/>
      <c r="G33" s="37"/>
      <c r="H33" s="37"/>
      <c r="I33" s="37">
        <v>247640</v>
      </c>
      <c r="J33" s="103"/>
      <c r="K33" s="103"/>
      <c r="L33" s="103"/>
      <c r="M33" s="103"/>
      <c r="N33" s="104">
        <v>45529</v>
      </c>
      <c r="O33" s="105">
        <v>9890</v>
      </c>
      <c r="P33" s="69">
        <v>0.1</v>
      </c>
      <c r="Q33" s="42">
        <f>残高払違算管理リスト３[[#This Row],[取引様伝票記載金額税抜金額]]*残高払違算管理リスト３[[#This Row],[取引様伝票記載金額消費税率]]</f>
        <v>989</v>
      </c>
      <c r="R33" s="43">
        <v>8890</v>
      </c>
      <c r="S33" s="69">
        <v>0.1</v>
      </c>
      <c r="T33" s="42">
        <f>残高払違算管理リスト３[[#This Row],[大学生協支払明細記載金額税抜金額]]*残高払違算管理リスト３[[#This Row],[大学生協支払明細記載金額消費税率]]</f>
        <v>889</v>
      </c>
      <c r="U33" s="86">
        <f>残高払違算管理リスト３[[#This Row],[取引様伝票記載金額税抜金額]]-残高払違算管理リスト３[[#This Row],[大学生協支払明細記載金額税抜金額]]</f>
        <v>1000</v>
      </c>
      <c r="V33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1100</v>
      </c>
      <c r="W33" s="116" t="s">
        <v>83</v>
      </c>
    </row>
    <row r="34" spans="2:23" ht="42" customHeight="1">
      <c r="B34" s="33"/>
      <c r="C34" s="102">
        <v>3</v>
      </c>
      <c r="D34" s="37">
        <v>677581</v>
      </c>
      <c r="E34" s="37"/>
      <c r="F34" s="37"/>
      <c r="G34" s="37"/>
      <c r="H34" s="37"/>
      <c r="I34" s="37">
        <v>247241</v>
      </c>
      <c r="J34" s="103"/>
      <c r="K34" s="103"/>
      <c r="L34" s="103"/>
      <c r="M34" s="103"/>
      <c r="N34" s="104">
        <v>45515</v>
      </c>
      <c r="O34" s="105">
        <v>920</v>
      </c>
      <c r="P34" s="69">
        <v>0.1</v>
      </c>
      <c r="Q34" s="42">
        <f>残高払違算管理リスト３[[#This Row],[取引様伝票記載金額税抜金額]]*残高払違算管理リスト３[[#This Row],[取引様伝票記載金額消費税率]]</f>
        <v>92</v>
      </c>
      <c r="R34" s="43">
        <v>0</v>
      </c>
      <c r="S34" s="69">
        <v>0.1</v>
      </c>
      <c r="T34" s="42">
        <f>残高払違算管理リスト３[[#This Row],[大学生協支払明細記載金額税抜金額]]*残高払違算管理リスト３[[#This Row],[大学生協支払明細記載金額消費税率]]</f>
        <v>0</v>
      </c>
      <c r="U34" s="86">
        <f>残高払違算管理リスト３[[#This Row],[取引様伝票記載金額税抜金額]]-残高払違算管理リスト３[[#This Row],[大学生協支払明細記載金額税抜金額]]</f>
        <v>920</v>
      </c>
      <c r="V34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1012</v>
      </c>
      <c r="W34" s="116" t="s">
        <v>84</v>
      </c>
    </row>
    <row r="35" spans="2:23" ht="42" customHeight="1">
      <c r="B35" s="33"/>
      <c r="C35" s="102">
        <v>4</v>
      </c>
      <c r="D35" s="37">
        <v>677581</v>
      </c>
      <c r="E35" s="37"/>
      <c r="F35" s="37"/>
      <c r="G35" s="37"/>
      <c r="H35" s="37"/>
      <c r="I35" s="37">
        <v>247254</v>
      </c>
      <c r="J35" s="103"/>
      <c r="K35" s="103"/>
      <c r="L35" s="103"/>
      <c r="M35" s="103"/>
      <c r="N35" s="104">
        <v>45517</v>
      </c>
      <c r="O35" s="105">
        <v>230</v>
      </c>
      <c r="P35" s="69">
        <v>0.1</v>
      </c>
      <c r="Q35" s="42">
        <f>残高払違算管理リスト３[[#This Row],[取引様伝票記載金額税抜金額]]*残高払違算管理リスト３[[#This Row],[取引様伝票記載金額消費税率]]</f>
        <v>23</v>
      </c>
      <c r="R35" s="43">
        <v>0</v>
      </c>
      <c r="S35" s="69">
        <v>0.1</v>
      </c>
      <c r="T35" s="42">
        <f>残高払違算管理リスト３[[#This Row],[大学生協支払明細記載金額税抜金額]]*残高払違算管理リスト３[[#This Row],[大学生協支払明細記載金額消費税率]]</f>
        <v>0</v>
      </c>
      <c r="U35" s="86">
        <f>残高払違算管理リスト３[[#This Row],[取引様伝票記載金額税抜金額]]-残高払違算管理リスト３[[#This Row],[大学生協支払明細記載金額税抜金額]]</f>
        <v>230</v>
      </c>
      <c r="V35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253</v>
      </c>
      <c r="W35" s="116" t="s">
        <v>84</v>
      </c>
    </row>
    <row r="36" spans="2:23" ht="42" customHeight="1">
      <c r="B36" s="33"/>
      <c r="C36" s="102">
        <v>5</v>
      </c>
      <c r="D36" s="37">
        <v>677581</v>
      </c>
      <c r="E36" s="37"/>
      <c r="F36" s="37"/>
      <c r="G36" s="37"/>
      <c r="H36" s="37"/>
      <c r="I36" s="37">
        <v>247393</v>
      </c>
      <c r="J36" s="103"/>
      <c r="K36" s="103"/>
      <c r="L36" s="103"/>
      <c r="M36" s="103"/>
      <c r="N36" s="104">
        <v>45523</v>
      </c>
      <c r="O36" s="105">
        <v>3450</v>
      </c>
      <c r="P36" s="69">
        <v>0.1</v>
      </c>
      <c r="Q36" s="42">
        <f>残高払違算管理リスト３[[#This Row],[取引様伝票記載金額税抜金額]]*残高払違算管理リスト３[[#This Row],[取引様伝票記載金額消費税率]]</f>
        <v>345</v>
      </c>
      <c r="R36" s="43">
        <v>0</v>
      </c>
      <c r="S36" s="69">
        <v>0.1</v>
      </c>
      <c r="T36" s="42">
        <f>残高払違算管理リスト３[[#This Row],[大学生協支払明細記載金額税抜金額]]*残高払違算管理リスト３[[#This Row],[大学生協支払明細記載金額消費税率]]</f>
        <v>0</v>
      </c>
      <c r="U36" s="86">
        <f>残高払違算管理リスト３[[#This Row],[取引様伝票記載金額税抜金額]]-残高払違算管理リスト３[[#This Row],[大学生協支払明細記載金額税抜金額]]</f>
        <v>3450</v>
      </c>
      <c r="V36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3795</v>
      </c>
      <c r="W36" s="116" t="s">
        <v>84</v>
      </c>
    </row>
    <row r="37" spans="2:23" ht="42" customHeight="1">
      <c r="B37" s="33"/>
      <c r="C37" s="102">
        <v>6</v>
      </c>
      <c r="D37" s="37">
        <v>657612</v>
      </c>
      <c r="E37" s="37"/>
      <c r="F37" s="37"/>
      <c r="G37" s="37"/>
      <c r="H37" s="37"/>
      <c r="I37" s="37">
        <v>620007</v>
      </c>
      <c r="J37" s="103"/>
      <c r="K37" s="103"/>
      <c r="L37" s="103"/>
      <c r="M37" s="103"/>
      <c r="N37" s="104">
        <v>45528</v>
      </c>
      <c r="O37" s="105">
        <v>2500</v>
      </c>
      <c r="P37" s="69">
        <v>0.1</v>
      </c>
      <c r="Q37" s="42">
        <f>残高払違算管理リスト３[[#This Row],[取引様伝票記載金額税抜金額]]*残高払違算管理リスト３[[#This Row],[取引様伝票記載金額消費税率]]</f>
        <v>250</v>
      </c>
      <c r="R37" s="43">
        <v>0</v>
      </c>
      <c r="S37" s="69">
        <v>0.1</v>
      </c>
      <c r="T37" s="42">
        <f>残高払違算管理リスト３[[#This Row],[大学生協支払明細記載金額税抜金額]]*残高払違算管理リスト３[[#This Row],[大学生協支払明細記載金額消費税率]]</f>
        <v>0</v>
      </c>
      <c r="U37" s="86">
        <f>残高払違算管理リスト３[[#This Row],[取引様伝票記載金額税抜金額]]-残高払違算管理リスト３[[#This Row],[大学生協支払明細記載金額税抜金額]]</f>
        <v>2500</v>
      </c>
      <c r="V37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2750</v>
      </c>
      <c r="W37" s="116" t="s">
        <v>84</v>
      </c>
    </row>
    <row r="38" spans="2:23" ht="42" customHeight="1">
      <c r="B38" s="33"/>
      <c r="C38" s="102">
        <v>7</v>
      </c>
      <c r="D38" s="37">
        <v>678051</v>
      </c>
      <c r="E38" s="37"/>
      <c r="F38" s="37"/>
      <c r="G38" s="37"/>
      <c r="H38" s="37"/>
      <c r="I38" s="37">
        <v>247453</v>
      </c>
      <c r="J38" s="103"/>
      <c r="K38" s="103"/>
      <c r="L38" s="103"/>
      <c r="M38" s="103"/>
      <c r="N38" s="104">
        <v>45521</v>
      </c>
      <c r="O38" s="105">
        <v>4370</v>
      </c>
      <c r="P38" s="69">
        <v>0.1</v>
      </c>
      <c r="Q38" s="42">
        <f>残高払違算管理リスト３[[#This Row],[取引様伝票記載金額税抜金額]]*残高払違算管理リスト３[[#This Row],[取引様伝票記載金額消費税率]]</f>
        <v>437</v>
      </c>
      <c r="R38" s="43">
        <v>0</v>
      </c>
      <c r="S38" s="69">
        <v>0.1</v>
      </c>
      <c r="T38" s="42">
        <f>残高払違算管理リスト３[[#This Row],[大学生協支払明細記載金額税抜金額]]*残高払違算管理リスト３[[#This Row],[大学生協支払明細記載金額消費税率]]</f>
        <v>0</v>
      </c>
      <c r="U38" s="86">
        <f>残高払違算管理リスト３[[#This Row],[取引様伝票記載金額税抜金額]]-残高払違算管理リスト３[[#This Row],[大学生協支払明細記載金額税抜金額]]</f>
        <v>4370</v>
      </c>
      <c r="V38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4807</v>
      </c>
      <c r="W38" s="116" t="s">
        <v>84</v>
      </c>
    </row>
    <row r="39" spans="2:23" ht="42" customHeight="1">
      <c r="B39" s="33"/>
      <c r="C39" s="102">
        <v>8</v>
      </c>
      <c r="D39" s="37">
        <v>678051</v>
      </c>
      <c r="E39" s="37"/>
      <c r="F39" s="37"/>
      <c r="G39" s="37"/>
      <c r="H39" s="37"/>
      <c r="I39" s="37">
        <v>247439</v>
      </c>
      <c r="J39" s="103"/>
      <c r="K39" s="103"/>
      <c r="L39" s="103"/>
      <c r="M39" s="103"/>
      <c r="N39" s="104">
        <v>45517</v>
      </c>
      <c r="O39" s="105">
        <v>920</v>
      </c>
      <c r="P39" s="69">
        <v>0.1</v>
      </c>
      <c r="Q39" s="42">
        <f>残高払違算管理リスト３[[#This Row],[取引様伝票記載金額税抜金額]]*残高払違算管理リスト３[[#This Row],[取引様伝票記載金額消費税率]]</f>
        <v>92</v>
      </c>
      <c r="R39" s="43">
        <v>0</v>
      </c>
      <c r="S39" s="69">
        <v>0.1</v>
      </c>
      <c r="T39" s="42">
        <f>残高払違算管理リスト３[[#This Row],[大学生協支払明細記載金額税抜金額]]*残高払違算管理リスト３[[#This Row],[大学生協支払明細記載金額消費税率]]</f>
        <v>0</v>
      </c>
      <c r="U39" s="86">
        <f>残高払違算管理リスト３[[#This Row],[取引様伝票記載金額税抜金額]]-残高払違算管理リスト３[[#This Row],[大学生協支払明細記載金額税抜金額]]</f>
        <v>920</v>
      </c>
      <c r="V39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1012</v>
      </c>
      <c r="W39" s="116" t="s">
        <v>84</v>
      </c>
    </row>
    <row r="40" spans="2:23" ht="42" customHeight="1">
      <c r="B40" s="33"/>
      <c r="C40" s="102">
        <v>9</v>
      </c>
      <c r="D40" s="37"/>
      <c r="E40" s="37"/>
      <c r="F40" s="37"/>
      <c r="G40" s="37"/>
      <c r="H40" s="37"/>
      <c r="I40" s="37"/>
      <c r="J40" s="103"/>
      <c r="K40" s="103"/>
      <c r="L40" s="103"/>
      <c r="M40" s="103"/>
      <c r="N40" s="104"/>
      <c r="O40" s="105"/>
      <c r="P40" s="69"/>
      <c r="Q40" s="42">
        <f>残高払違算管理リスト３[[#This Row],[取引様伝票記載金額税抜金額]]*残高払違算管理リスト３[[#This Row],[取引様伝票記載金額消費税率]]</f>
        <v>0</v>
      </c>
      <c r="R40" s="43"/>
      <c r="S40" s="69"/>
      <c r="T40" s="42">
        <f>残高払違算管理リスト３[[#This Row],[大学生協支払明細記載金額税抜金額]]*残高払違算管理リスト３[[#This Row],[大学生協支払明細記載金額消費税率]]</f>
        <v>0</v>
      </c>
      <c r="U40" s="86">
        <f>残高払違算管理リスト３[[#This Row],[取引様伝票記載金額税抜金額]]-残高払違算管理リスト３[[#This Row],[大学生協支払明細記載金額税抜金額]]</f>
        <v>0</v>
      </c>
      <c r="V40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0" s="116"/>
    </row>
    <row r="41" spans="2:23" ht="42" customHeight="1">
      <c r="B41" s="33"/>
      <c r="C41" s="102">
        <v>10</v>
      </c>
      <c r="D41" s="37"/>
      <c r="E41" s="37"/>
      <c r="F41" s="37"/>
      <c r="G41" s="37"/>
      <c r="H41" s="37"/>
      <c r="I41" s="37"/>
      <c r="J41" s="103"/>
      <c r="K41" s="103"/>
      <c r="L41" s="103"/>
      <c r="M41" s="103"/>
      <c r="N41" s="104"/>
      <c r="O41" s="105"/>
      <c r="P41" s="69"/>
      <c r="Q41" s="42">
        <f>残高払違算管理リスト３[[#This Row],[取引様伝票記載金額税抜金額]]*残高払違算管理リスト３[[#This Row],[取引様伝票記載金額消費税率]]</f>
        <v>0</v>
      </c>
      <c r="R41" s="43"/>
      <c r="S41" s="69"/>
      <c r="T41" s="42">
        <f>残高払違算管理リスト３[[#This Row],[大学生協支払明細記載金額税抜金額]]*残高払違算管理リスト３[[#This Row],[大学生協支払明細記載金額消費税率]]</f>
        <v>0</v>
      </c>
      <c r="U41" s="86">
        <f>残高払違算管理リスト３[[#This Row],[取引様伝票記載金額税抜金額]]-残高払違算管理リスト３[[#This Row],[大学生協支払明細記載金額税抜金額]]</f>
        <v>0</v>
      </c>
      <c r="V41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1" s="116"/>
    </row>
    <row r="42" spans="2:23" ht="42" customHeight="1">
      <c r="B42" s="33"/>
      <c r="C42" s="102">
        <v>11</v>
      </c>
      <c r="D42" s="37"/>
      <c r="E42" s="37"/>
      <c r="F42" s="37"/>
      <c r="G42" s="37"/>
      <c r="H42" s="37"/>
      <c r="I42" s="37"/>
      <c r="J42" s="103"/>
      <c r="K42" s="103"/>
      <c r="L42" s="103"/>
      <c r="M42" s="103"/>
      <c r="N42" s="104"/>
      <c r="O42" s="105"/>
      <c r="P42" s="69"/>
      <c r="Q42" s="42">
        <f>残高払違算管理リスト３[[#This Row],[取引様伝票記載金額税抜金額]]*残高払違算管理リスト３[[#This Row],[取引様伝票記載金額消費税率]]</f>
        <v>0</v>
      </c>
      <c r="R42" s="43"/>
      <c r="S42" s="69"/>
      <c r="T42" s="42">
        <f>残高払違算管理リスト３[[#This Row],[大学生協支払明細記載金額税抜金額]]*残高払違算管理リスト３[[#This Row],[大学生協支払明細記載金額消費税率]]</f>
        <v>0</v>
      </c>
      <c r="U42" s="86">
        <f>残高払違算管理リスト３[[#This Row],[取引様伝票記載金額税抜金額]]-残高払違算管理リスト３[[#This Row],[大学生協支払明細記載金額税抜金額]]</f>
        <v>0</v>
      </c>
      <c r="V42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2" s="116"/>
    </row>
    <row r="43" spans="2:23" ht="42" customHeight="1">
      <c r="B43" s="33"/>
      <c r="C43" s="102">
        <v>12</v>
      </c>
      <c r="D43" s="37"/>
      <c r="E43" s="37"/>
      <c r="F43" s="37"/>
      <c r="G43" s="37"/>
      <c r="H43" s="37"/>
      <c r="I43" s="37"/>
      <c r="J43" s="103"/>
      <c r="K43" s="103"/>
      <c r="L43" s="103"/>
      <c r="M43" s="103"/>
      <c r="N43" s="104"/>
      <c r="O43" s="105"/>
      <c r="P43" s="69"/>
      <c r="Q43" s="42">
        <f>残高払違算管理リスト３[[#This Row],[取引様伝票記載金額税抜金額]]*残高払違算管理リスト３[[#This Row],[取引様伝票記載金額消費税率]]</f>
        <v>0</v>
      </c>
      <c r="R43" s="43"/>
      <c r="S43" s="69"/>
      <c r="T43" s="42">
        <f>残高払違算管理リスト３[[#This Row],[大学生協支払明細記載金額税抜金額]]*残高払違算管理リスト３[[#This Row],[大学生協支払明細記載金額消費税率]]</f>
        <v>0</v>
      </c>
      <c r="U43" s="86">
        <f>残高払違算管理リスト３[[#This Row],[取引様伝票記載金額税抜金額]]-残高払違算管理リスト３[[#This Row],[大学生協支払明細記載金額税抜金額]]</f>
        <v>0</v>
      </c>
      <c r="V43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3" s="116"/>
    </row>
    <row r="44" spans="2:23" ht="42" customHeight="1">
      <c r="B44" s="33"/>
      <c r="C44" s="102">
        <v>13</v>
      </c>
      <c r="D44" s="37"/>
      <c r="E44" s="37"/>
      <c r="F44" s="37"/>
      <c r="G44" s="37"/>
      <c r="H44" s="37"/>
      <c r="I44" s="37"/>
      <c r="J44" s="103"/>
      <c r="K44" s="103"/>
      <c r="L44" s="103"/>
      <c r="M44" s="103"/>
      <c r="N44" s="104"/>
      <c r="O44" s="105"/>
      <c r="P44" s="69"/>
      <c r="Q44" s="42">
        <f>残高払違算管理リスト３[[#This Row],[取引様伝票記載金額税抜金額]]*残高払違算管理リスト３[[#This Row],[取引様伝票記載金額消費税率]]</f>
        <v>0</v>
      </c>
      <c r="R44" s="43"/>
      <c r="S44" s="69"/>
      <c r="T44" s="42">
        <f>残高払違算管理リスト３[[#This Row],[大学生協支払明細記載金額税抜金額]]*残高払違算管理リスト３[[#This Row],[大学生協支払明細記載金額消費税率]]</f>
        <v>0</v>
      </c>
      <c r="U44" s="86">
        <f>残高払違算管理リスト３[[#This Row],[取引様伝票記載金額税抜金額]]-残高払違算管理リスト３[[#This Row],[大学生協支払明細記載金額税抜金額]]</f>
        <v>0</v>
      </c>
      <c r="V44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4" s="116"/>
    </row>
    <row r="45" spans="2:23" ht="42" customHeight="1">
      <c r="B45" s="33"/>
      <c r="C45" s="102">
        <v>14</v>
      </c>
      <c r="D45" s="37"/>
      <c r="E45" s="37"/>
      <c r="F45" s="37"/>
      <c r="G45" s="37"/>
      <c r="H45" s="37"/>
      <c r="I45" s="37"/>
      <c r="J45" s="103"/>
      <c r="K45" s="103"/>
      <c r="L45" s="103"/>
      <c r="M45" s="103"/>
      <c r="N45" s="104"/>
      <c r="O45" s="105"/>
      <c r="P45" s="69"/>
      <c r="Q45" s="42">
        <f>残高払違算管理リスト３[[#This Row],[取引様伝票記載金額税抜金額]]*残高払違算管理リスト３[[#This Row],[取引様伝票記載金額消費税率]]</f>
        <v>0</v>
      </c>
      <c r="R45" s="43"/>
      <c r="S45" s="69"/>
      <c r="T45" s="42">
        <f>残高払違算管理リスト３[[#This Row],[大学生協支払明細記載金額税抜金額]]*残高払違算管理リスト３[[#This Row],[大学生協支払明細記載金額消費税率]]</f>
        <v>0</v>
      </c>
      <c r="U45" s="86">
        <f>残高払違算管理リスト３[[#This Row],[取引様伝票記載金額税抜金額]]-残高払違算管理リスト３[[#This Row],[大学生協支払明細記載金額税抜金額]]</f>
        <v>0</v>
      </c>
      <c r="V45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5" s="116"/>
    </row>
    <row r="46" spans="2:23" ht="42" customHeight="1">
      <c r="B46" s="33"/>
      <c r="C46" s="102">
        <v>15</v>
      </c>
      <c r="D46" s="37"/>
      <c r="E46" s="37"/>
      <c r="F46" s="37"/>
      <c r="G46" s="37"/>
      <c r="H46" s="37"/>
      <c r="I46" s="37"/>
      <c r="J46" s="103"/>
      <c r="K46" s="103"/>
      <c r="L46" s="103"/>
      <c r="M46" s="103"/>
      <c r="N46" s="104"/>
      <c r="O46" s="105"/>
      <c r="P46" s="69"/>
      <c r="Q46" s="42">
        <f>残高払違算管理リスト３[[#This Row],[取引様伝票記載金額税抜金額]]*残高払違算管理リスト３[[#This Row],[取引様伝票記載金額消費税率]]</f>
        <v>0</v>
      </c>
      <c r="R46" s="43"/>
      <c r="S46" s="69"/>
      <c r="T46" s="42">
        <f>残高払違算管理リスト３[[#This Row],[大学生協支払明細記載金額税抜金額]]*残高払違算管理リスト３[[#This Row],[大学生協支払明細記載金額消費税率]]</f>
        <v>0</v>
      </c>
      <c r="U46" s="86">
        <f>残高払違算管理リスト３[[#This Row],[取引様伝票記載金額税抜金額]]-残高払違算管理リスト３[[#This Row],[大学生協支払明細記載金額税抜金額]]</f>
        <v>0</v>
      </c>
      <c r="V46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6" s="116"/>
    </row>
    <row r="47" spans="2:23" ht="42" customHeight="1">
      <c r="B47" s="33"/>
      <c r="C47" s="102">
        <v>16</v>
      </c>
      <c r="D47" s="37"/>
      <c r="E47" s="37"/>
      <c r="F47" s="37"/>
      <c r="G47" s="37"/>
      <c r="H47" s="37"/>
      <c r="I47" s="37"/>
      <c r="J47" s="103"/>
      <c r="K47" s="103"/>
      <c r="L47" s="103"/>
      <c r="M47" s="103"/>
      <c r="N47" s="104"/>
      <c r="O47" s="105"/>
      <c r="P47" s="69"/>
      <c r="Q47" s="42">
        <f>残高払違算管理リスト３[[#This Row],[取引様伝票記載金額税抜金額]]*残高払違算管理リスト３[[#This Row],[取引様伝票記載金額消費税率]]</f>
        <v>0</v>
      </c>
      <c r="R47" s="43"/>
      <c r="S47" s="69"/>
      <c r="T47" s="42">
        <f>残高払違算管理リスト３[[#This Row],[大学生協支払明細記載金額税抜金額]]*残高払違算管理リスト３[[#This Row],[大学生協支払明細記載金額消費税率]]</f>
        <v>0</v>
      </c>
      <c r="U47" s="86">
        <f>残高払違算管理リスト３[[#This Row],[取引様伝票記載金額税抜金額]]-残高払違算管理リスト３[[#This Row],[大学生協支払明細記載金額税抜金額]]</f>
        <v>0</v>
      </c>
      <c r="V47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7" s="116"/>
    </row>
    <row r="48" spans="2:23" ht="42" customHeight="1">
      <c r="B48" s="33"/>
      <c r="C48" s="102">
        <v>17</v>
      </c>
      <c r="D48" s="37"/>
      <c r="E48" s="37"/>
      <c r="F48" s="37"/>
      <c r="G48" s="37"/>
      <c r="H48" s="37"/>
      <c r="I48" s="37"/>
      <c r="J48" s="103"/>
      <c r="K48" s="103"/>
      <c r="L48" s="103"/>
      <c r="M48" s="103"/>
      <c r="N48" s="104"/>
      <c r="O48" s="105"/>
      <c r="P48" s="69"/>
      <c r="Q48" s="42">
        <f>残高払違算管理リスト３[[#This Row],[取引様伝票記載金額税抜金額]]*残高払違算管理リスト３[[#This Row],[取引様伝票記載金額消費税率]]</f>
        <v>0</v>
      </c>
      <c r="R48" s="43"/>
      <c r="S48" s="69"/>
      <c r="T48" s="42">
        <f>残高払違算管理リスト３[[#This Row],[大学生協支払明細記載金額税抜金額]]*残高払違算管理リスト３[[#This Row],[大学生協支払明細記載金額消費税率]]</f>
        <v>0</v>
      </c>
      <c r="U48" s="86">
        <f>残高払違算管理リスト３[[#This Row],[取引様伝票記載金額税抜金額]]-残高払違算管理リスト３[[#This Row],[大学生協支払明細記載金額税抜金額]]</f>
        <v>0</v>
      </c>
      <c r="V48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8" s="116"/>
    </row>
    <row r="49" spans="2:23" ht="42" customHeight="1">
      <c r="B49" s="33"/>
      <c r="C49" s="102">
        <v>18</v>
      </c>
      <c r="D49" s="37"/>
      <c r="E49" s="37"/>
      <c r="F49" s="37"/>
      <c r="G49" s="37"/>
      <c r="H49" s="37"/>
      <c r="I49" s="37"/>
      <c r="J49" s="103"/>
      <c r="K49" s="103"/>
      <c r="L49" s="103"/>
      <c r="M49" s="103"/>
      <c r="N49" s="104"/>
      <c r="O49" s="105"/>
      <c r="P49" s="69"/>
      <c r="Q49" s="42">
        <f>残高払違算管理リスト３[[#This Row],[取引様伝票記載金額税抜金額]]*残高払違算管理リスト３[[#This Row],[取引様伝票記載金額消費税率]]</f>
        <v>0</v>
      </c>
      <c r="R49" s="43"/>
      <c r="S49" s="69"/>
      <c r="T49" s="42">
        <f>残高払違算管理リスト３[[#This Row],[大学生協支払明細記載金額税抜金額]]*残高払違算管理リスト３[[#This Row],[大学生協支払明細記載金額消費税率]]</f>
        <v>0</v>
      </c>
      <c r="U49" s="86">
        <f>残高払違算管理リスト３[[#This Row],[取引様伝票記載金額税抜金額]]-残高払違算管理リスト３[[#This Row],[大学生協支払明細記載金額税抜金額]]</f>
        <v>0</v>
      </c>
      <c r="V49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49" s="116"/>
    </row>
    <row r="50" spans="2:23" ht="42" customHeight="1">
      <c r="B50" s="33"/>
      <c r="C50" s="102">
        <v>19</v>
      </c>
      <c r="D50" s="37"/>
      <c r="E50" s="37"/>
      <c r="F50" s="37"/>
      <c r="G50" s="37"/>
      <c r="H50" s="37"/>
      <c r="I50" s="37"/>
      <c r="J50" s="103"/>
      <c r="K50" s="103"/>
      <c r="L50" s="103"/>
      <c r="M50" s="103"/>
      <c r="N50" s="104"/>
      <c r="O50" s="105"/>
      <c r="P50" s="69"/>
      <c r="Q50" s="42">
        <f>残高払違算管理リスト３[[#This Row],[取引様伝票記載金額税抜金額]]*残高払違算管理リスト３[[#This Row],[取引様伝票記載金額消費税率]]</f>
        <v>0</v>
      </c>
      <c r="R50" s="43"/>
      <c r="S50" s="69"/>
      <c r="T50" s="42">
        <f>残高払違算管理リスト３[[#This Row],[大学生協支払明細記載金額税抜金額]]*残高払違算管理リスト３[[#This Row],[大学生協支払明細記載金額消費税率]]</f>
        <v>0</v>
      </c>
      <c r="U50" s="86">
        <f>残高払違算管理リスト３[[#This Row],[取引様伝票記載金額税抜金額]]-残高払違算管理リスト３[[#This Row],[大学生協支払明細記載金額税抜金額]]</f>
        <v>0</v>
      </c>
      <c r="V50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0" s="116"/>
    </row>
    <row r="51" spans="2:23" ht="42" customHeight="1">
      <c r="B51" s="33"/>
      <c r="C51" s="102">
        <v>20</v>
      </c>
      <c r="D51" s="37"/>
      <c r="E51" s="37"/>
      <c r="F51" s="37"/>
      <c r="G51" s="37"/>
      <c r="H51" s="37"/>
      <c r="I51" s="37"/>
      <c r="J51" s="103"/>
      <c r="K51" s="103"/>
      <c r="L51" s="103"/>
      <c r="M51" s="103"/>
      <c r="N51" s="104"/>
      <c r="O51" s="105"/>
      <c r="P51" s="69"/>
      <c r="Q51" s="42">
        <f>残高払違算管理リスト３[[#This Row],[取引様伝票記載金額税抜金額]]*残高払違算管理リスト３[[#This Row],[取引様伝票記載金額消費税率]]</f>
        <v>0</v>
      </c>
      <c r="R51" s="43"/>
      <c r="S51" s="69"/>
      <c r="T51" s="42">
        <f>残高払違算管理リスト３[[#This Row],[大学生協支払明細記載金額税抜金額]]*残高払違算管理リスト３[[#This Row],[大学生協支払明細記載金額消費税率]]</f>
        <v>0</v>
      </c>
      <c r="U51" s="86">
        <f>残高払違算管理リスト３[[#This Row],[取引様伝票記載金額税抜金額]]-残高払違算管理リスト３[[#This Row],[大学生協支払明細記載金額税抜金額]]</f>
        <v>0</v>
      </c>
      <c r="V51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1" s="116"/>
    </row>
    <row r="52" spans="2:23" ht="42" customHeight="1">
      <c r="B52" s="33"/>
      <c r="C52" s="102">
        <v>21</v>
      </c>
      <c r="D52" s="37"/>
      <c r="E52" s="37"/>
      <c r="F52" s="37"/>
      <c r="G52" s="37"/>
      <c r="H52" s="37"/>
      <c r="I52" s="37"/>
      <c r="J52" s="103"/>
      <c r="K52" s="103"/>
      <c r="L52" s="103"/>
      <c r="M52" s="103"/>
      <c r="N52" s="104"/>
      <c r="O52" s="105"/>
      <c r="P52" s="69"/>
      <c r="Q52" s="42">
        <f>残高払違算管理リスト３[[#This Row],[取引様伝票記載金額税抜金額]]*残高払違算管理リスト３[[#This Row],[取引様伝票記載金額消費税率]]</f>
        <v>0</v>
      </c>
      <c r="R52" s="43"/>
      <c r="S52" s="69"/>
      <c r="T52" s="42">
        <f>残高払違算管理リスト３[[#This Row],[大学生協支払明細記載金額税抜金額]]*残高払違算管理リスト３[[#This Row],[大学生協支払明細記載金額消費税率]]</f>
        <v>0</v>
      </c>
      <c r="U52" s="86">
        <f>残高払違算管理リスト３[[#This Row],[取引様伝票記載金額税抜金額]]-残高払違算管理リスト３[[#This Row],[大学生協支払明細記載金額税抜金額]]</f>
        <v>0</v>
      </c>
      <c r="V52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2" s="116"/>
    </row>
    <row r="53" spans="2:23" ht="42" customHeight="1">
      <c r="B53" s="33"/>
      <c r="C53" s="102">
        <v>22</v>
      </c>
      <c r="D53" s="37"/>
      <c r="E53" s="37"/>
      <c r="F53" s="37"/>
      <c r="G53" s="37"/>
      <c r="H53" s="37"/>
      <c r="I53" s="37"/>
      <c r="J53" s="103"/>
      <c r="K53" s="103"/>
      <c r="L53" s="103"/>
      <c r="M53" s="103"/>
      <c r="N53" s="104"/>
      <c r="O53" s="105"/>
      <c r="P53" s="69"/>
      <c r="Q53" s="42">
        <f>残高払違算管理リスト３[[#This Row],[取引様伝票記載金額税抜金額]]*残高払違算管理リスト３[[#This Row],[取引様伝票記載金額消費税率]]</f>
        <v>0</v>
      </c>
      <c r="R53" s="43"/>
      <c r="S53" s="69"/>
      <c r="T53" s="42">
        <f>残高払違算管理リスト３[[#This Row],[大学生協支払明細記載金額税抜金額]]*残高払違算管理リスト３[[#This Row],[大学生協支払明細記載金額消費税率]]</f>
        <v>0</v>
      </c>
      <c r="U53" s="86">
        <f>残高払違算管理リスト３[[#This Row],[取引様伝票記載金額税抜金額]]-残高払違算管理リスト３[[#This Row],[大学生協支払明細記載金額税抜金額]]</f>
        <v>0</v>
      </c>
      <c r="V53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3" s="116"/>
    </row>
    <row r="54" spans="2:23" ht="42" customHeight="1">
      <c r="B54" s="33"/>
      <c r="C54" s="102">
        <v>23</v>
      </c>
      <c r="D54" s="37"/>
      <c r="E54" s="37"/>
      <c r="F54" s="37"/>
      <c r="G54" s="37"/>
      <c r="H54" s="37"/>
      <c r="I54" s="37"/>
      <c r="J54" s="103"/>
      <c r="K54" s="103"/>
      <c r="L54" s="103"/>
      <c r="M54" s="103"/>
      <c r="N54" s="104"/>
      <c r="O54" s="105"/>
      <c r="P54" s="69"/>
      <c r="Q54" s="42">
        <f>残高払違算管理リスト３[[#This Row],[取引様伝票記載金額税抜金額]]*残高払違算管理リスト３[[#This Row],[取引様伝票記載金額消費税率]]</f>
        <v>0</v>
      </c>
      <c r="R54" s="43"/>
      <c r="S54" s="69"/>
      <c r="T54" s="42">
        <f>残高払違算管理リスト３[[#This Row],[大学生協支払明細記載金額税抜金額]]*残高払違算管理リスト３[[#This Row],[大学生協支払明細記載金額消費税率]]</f>
        <v>0</v>
      </c>
      <c r="U54" s="86">
        <f>残高払違算管理リスト３[[#This Row],[取引様伝票記載金額税抜金額]]-残高払違算管理リスト３[[#This Row],[大学生協支払明細記載金額税抜金額]]</f>
        <v>0</v>
      </c>
      <c r="V54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4" s="116"/>
    </row>
    <row r="55" spans="2:23" ht="42" customHeight="1">
      <c r="B55" s="33"/>
      <c r="C55" s="102">
        <v>24</v>
      </c>
      <c r="D55" s="37"/>
      <c r="E55" s="37"/>
      <c r="F55" s="37"/>
      <c r="G55" s="37"/>
      <c r="H55" s="37"/>
      <c r="I55" s="37"/>
      <c r="J55" s="103"/>
      <c r="K55" s="103"/>
      <c r="L55" s="103"/>
      <c r="M55" s="103"/>
      <c r="N55" s="104"/>
      <c r="O55" s="105"/>
      <c r="P55" s="69"/>
      <c r="Q55" s="42">
        <f>残高払違算管理リスト３[[#This Row],[取引様伝票記載金額税抜金額]]*残高払違算管理リスト３[[#This Row],[取引様伝票記載金額消費税率]]</f>
        <v>0</v>
      </c>
      <c r="R55" s="43"/>
      <c r="S55" s="69"/>
      <c r="T55" s="42">
        <f>残高払違算管理リスト３[[#This Row],[大学生協支払明細記載金額税抜金額]]*残高払違算管理リスト３[[#This Row],[大学生協支払明細記載金額消費税率]]</f>
        <v>0</v>
      </c>
      <c r="U55" s="86">
        <f>残高払違算管理リスト３[[#This Row],[取引様伝票記載金額税抜金額]]-残高払違算管理リスト３[[#This Row],[大学生協支払明細記載金額税抜金額]]</f>
        <v>0</v>
      </c>
      <c r="V55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5" s="116"/>
    </row>
    <row r="56" spans="2:23" ht="42" customHeight="1">
      <c r="B56" s="33"/>
      <c r="C56" s="102">
        <v>25</v>
      </c>
      <c r="D56" s="37"/>
      <c r="E56" s="37"/>
      <c r="F56" s="37"/>
      <c r="G56" s="37"/>
      <c r="H56" s="37"/>
      <c r="I56" s="37"/>
      <c r="J56" s="103"/>
      <c r="K56" s="103"/>
      <c r="L56" s="103"/>
      <c r="M56" s="103"/>
      <c r="N56" s="104"/>
      <c r="O56" s="105"/>
      <c r="P56" s="69"/>
      <c r="Q56" s="42">
        <f>残高払違算管理リスト３[[#This Row],[取引様伝票記載金額税抜金額]]*残高払違算管理リスト３[[#This Row],[取引様伝票記載金額消費税率]]</f>
        <v>0</v>
      </c>
      <c r="R56" s="43"/>
      <c r="S56" s="69"/>
      <c r="T56" s="42">
        <f>残高払違算管理リスト３[[#This Row],[大学生協支払明細記載金額税抜金額]]*残高払違算管理リスト３[[#This Row],[大学生協支払明細記載金額消費税率]]</f>
        <v>0</v>
      </c>
      <c r="U56" s="86">
        <f>残高払違算管理リスト３[[#This Row],[取引様伝票記載金額税抜金額]]-残高払違算管理リスト３[[#This Row],[大学生協支払明細記載金額税抜金額]]</f>
        <v>0</v>
      </c>
      <c r="V56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6" s="116"/>
    </row>
    <row r="57" spans="2:23" ht="42" customHeight="1">
      <c r="B57" s="33"/>
      <c r="C57" s="102">
        <v>26</v>
      </c>
      <c r="D57" s="37"/>
      <c r="E57" s="37"/>
      <c r="F57" s="37"/>
      <c r="G57" s="37"/>
      <c r="H57" s="37"/>
      <c r="I57" s="37"/>
      <c r="J57" s="103"/>
      <c r="K57" s="103"/>
      <c r="L57" s="103"/>
      <c r="M57" s="103"/>
      <c r="N57" s="104"/>
      <c r="O57" s="105"/>
      <c r="P57" s="69"/>
      <c r="Q57" s="42">
        <f>残高払違算管理リスト３[[#This Row],[取引様伝票記載金額税抜金額]]*残高払違算管理リスト３[[#This Row],[取引様伝票記載金額消費税率]]</f>
        <v>0</v>
      </c>
      <c r="R57" s="43"/>
      <c r="S57" s="69"/>
      <c r="T57" s="42">
        <f>残高払違算管理リスト３[[#This Row],[大学生協支払明細記載金額税抜金額]]*残高払違算管理リスト３[[#This Row],[大学生協支払明細記載金額消費税率]]</f>
        <v>0</v>
      </c>
      <c r="U57" s="86">
        <f>残高払違算管理リスト３[[#This Row],[取引様伝票記載金額税抜金額]]-残高払違算管理リスト３[[#This Row],[大学生協支払明細記載金額税抜金額]]</f>
        <v>0</v>
      </c>
      <c r="V57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7" s="116"/>
    </row>
    <row r="58" spans="2:23" ht="42" customHeight="1">
      <c r="B58" s="33"/>
      <c r="C58" s="102">
        <v>27</v>
      </c>
      <c r="D58" s="37"/>
      <c r="E58" s="37"/>
      <c r="F58" s="37"/>
      <c r="G58" s="37"/>
      <c r="H58" s="37"/>
      <c r="I58" s="37"/>
      <c r="J58" s="103"/>
      <c r="K58" s="103"/>
      <c r="L58" s="103"/>
      <c r="M58" s="103"/>
      <c r="N58" s="104"/>
      <c r="O58" s="105"/>
      <c r="P58" s="69"/>
      <c r="Q58" s="42">
        <f>残高払違算管理リスト３[[#This Row],[取引様伝票記載金額税抜金額]]*残高払違算管理リスト３[[#This Row],[取引様伝票記載金額消費税率]]</f>
        <v>0</v>
      </c>
      <c r="R58" s="43"/>
      <c r="S58" s="69"/>
      <c r="T58" s="42">
        <f>残高払違算管理リスト３[[#This Row],[大学生協支払明細記載金額税抜金額]]*残高払違算管理リスト３[[#This Row],[大学生協支払明細記載金額消費税率]]</f>
        <v>0</v>
      </c>
      <c r="U58" s="86">
        <f>残高払違算管理リスト３[[#This Row],[取引様伝票記載金額税抜金額]]-残高払違算管理リスト３[[#This Row],[大学生協支払明細記載金額税抜金額]]</f>
        <v>0</v>
      </c>
      <c r="V58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8" s="116"/>
    </row>
    <row r="59" spans="2:23" ht="42" customHeight="1">
      <c r="B59" s="33"/>
      <c r="C59" s="102">
        <v>28</v>
      </c>
      <c r="D59" s="37"/>
      <c r="E59" s="37"/>
      <c r="F59" s="37"/>
      <c r="G59" s="37"/>
      <c r="H59" s="37"/>
      <c r="I59" s="37"/>
      <c r="J59" s="103"/>
      <c r="K59" s="103"/>
      <c r="L59" s="103"/>
      <c r="M59" s="103"/>
      <c r="N59" s="104"/>
      <c r="O59" s="105"/>
      <c r="P59" s="69"/>
      <c r="Q59" s="42">
        <f>残高払違算管理リスト３[[#This Row],[取引様伝票記載金額税抜金額]]*残高払違算管理リスト３[[#This Row],[取引様伝票記載金額消費税率]]</f>
        <v>0</v>
      </c>
      <c r="R59" s="43"/>
      <c r="S59" s="69"/>
      <c r="T59" s="42">
        <f>残高払違算管理リスト３[[#This Row],[大学生協支払明細記載金額税抜金額]]*残高払違算管理リスト３[[#This Row],[大学生協支払明細記載金額消費税率]]</f>
        <v>0</v>
      </c>
      <c r="U59" s="86">
        <f>残高払違算管理リスト３[[#This Row],[取引様伝票記載金額税抜金額]]-残高払違算管理リスト３[[#This Row],[大学生協支払明細記載金額税抜金額]]</f>
        <v>0</v>
      </c>
      <c r="V59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59" s="116"/>
    </row>
    <row r="60" spans="2:23" ht="42" customHeight="1">
      <c r="B60" s="33"/>
      <c r="C60" s="102">
        <v>29</v>
      </c>
      <c r="D60" s="37"/>
      <c r="E60" s="37"/>
      <c r="F60" s="37"/>
      <c r="G60" s="37"/>
      <c r="H60" s="37"/>
      <c r="I60" s="37"/>
      <c r="J60" s="103"/>
      <c r="K60" s="103"/>
      <c r="L60" s="103"/>
      <c r="M60" s="103"/>
      <c r="N60" s="104"/>
      <c r="O60" s="105"/>
      <c r="P60" s="69"/>
      <c r="Q60" s="42">
        <f>残高払違算管理リスト３[[#This Row],[取引様伝票記載金額税抜金額]]*残高払違算管理リスト３[[#This Row],[取引様伝票記載金額消費税率]]</f>
        <v>0</v>
      </c>
      <c r="R60" s="43"/>
      <c r="S60" s="69"/>
      <c r="T60" s="42">
        <f>残高払違算管理リスト３[[#This Row],[大学生協支払明細記載金額税抜金額]]*残高払違算管理リスト３[[#This Row],[大学生協支払明細記載金額消費税率]]</f>
        <v>0</v>
      </c>
      <c r="U60" s="86">
        <f>残高払違算管理リスト３[[#This Row],[取引様伝票記載金額税抜金額]]-残高払違算管理リスト３[[#This Row],[大学生協支払明細記載金額税抜金額]]</f>
        <v>0</v>
      </c>
      <c r="V60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0" s="116"/>
    </row>
    <row r="61" spans="2:23" ht="42" customHeight="1">
      <c r="B61" s="33"/>
      <c r="C61" s="102">
        <v>30</v>
      </c>
      <c r="D61" s="37"/>
      <c r="E61" s="37"/>
      <c r="F61" s="37"/>
      <c r="G61" s="37"/>
      <c r="H61" s="37"/>
      <c r="I61" s="37"/>
      <c r="J61" s="103"/>
      <c r="K61" s="103"/>
      <c r="L61" s="103"/>
      <c r="M61" s="103"/>
      <c r="N61" s="104"/>
      <c r="O61" s="105"/>
      <c r="P61" s="69"/>
      <c r="Q61" s="42">
        <f>残高払違算管理リスト３[[#This Row],[取引様伝票記載金額税抜金額]]*残高払違算管理リスト３[[#This Row],[取引様伝票記載金額消費税率]]</f>
        <v>0</v>
      </c>
      <c r="R61" s="43"/>
      <c r="S61" s="69"/>
      <c r="T61" s="42">
        <f>残高払違算管理リスト３[[#This Row],[大学生協支払明細記載金額税抜金額]]*残高払違算管理リスト３[[#This Row],[大学生協支払明細記載金額消費税率]]</f>
        <v>0</v>
      </c>
      <c r="U61" s="86">
        <f>残高払違算管理リスト３[[#This Row],[取引様伝票記載金額税抜金額]]-残高払違算管理リスト３[[#This Row],[大学生協支払明細記載金額税抜金額]]</f>
        <v>0</v>
      </c>
      <c r="V61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1" s="116"/>
    </row>
    <row r="62" spans="2:23" ht="42" customHeight="1">
      <c r="B62" s="33"/>
      <c r="C62" s="102">
        <v>31</v>
      </c>
      <c r="D62" s="37"/>
      <c r="E62" s="37"/>
      <c r="F62" s="37"/>
      <c r="G62" s="37"/>
      <c r="H62" s="37"/>
      <c r="I62" s="37"/>
      <c r="J62" s="103"/>
      <c r="K62" s="103"/>
      <c r="L62" s="103"/>
      <c r="M62" s="103"/>
      <c r="N62" s="104"/>
      <c r="O62" s="105"/>
      <c r="P62" s="69"/>
      <c r="Q62" s="42">
        <f>残高払違算管理リスト３[[#This Row],[取引様伝票記載金額税抜金額]]*残高払違算管理リスト３[[#This Row],[取引様伝票記載金額消費税率]]</f>
        <v>0</v>
      </c>
      <c r="R62" s="43"/>
      <c r="S62" s="69"/>
      <c r="T62" s="42">
        <f>残高払違算管理リスト３[[#This Row],[大学生協支払明細記載金額税抜金額]]*残高払違算管理リスト３[[#This Row],[大学生協支払明細記載金額消費税率]]</f>
        <v>0</v>
      </c>
      <c r="U62" s="86">
        <f>残高払違算管理リスト３[[#This Row],[取引様伝票記載金額税抜金額]]-残高払違算管理リスト３[[#This Row],[大学生協支払明細記載金額税抜金額]]</f>
        <v>0</v>
      </c>
      <c r="V62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2" s="116"/>
    </row>
    <row r="63" spans="2:23" ht="42" customHeight="1">
      <c r="B63" s="33"/>
      <c r="C63" s="102">
        <v>32</v>
      </c>
      <c r="D63" s="37"/>
      <c r="E63" s="37"/>
      <c r="F63" s="37"/>
      <c r="G63" s="37"/>
      <c r="H63" s="37"/>
      <c r="I63" s="37"/>
      <c r="J63" s="103"/>
      <c r="K63" s="103"/>
      <c r="L63" s="103"/>
      <c r="M63" s="103"/>
      <c r="N63" s="104"/>
      <c r="O63" s="105"/>
      <c r="P63" s="69"/>
      <c r="Q63" s="42">
        <f>残高払違算管理リスト３[[#This Row],[取引様伝票記載金額税抜金額]]*残高払違算管理リスト３[[#This Row],[取引様伝票記載金額消費税率]]</f>
        <v>0</v>
      </c>
      <c r="R63" s="43"/>
      <c r="S63" s="69"/>
      <c r="T63" s="42">
        <f>残高払違算管理リスト３[[#This Row],[大学生協支払明細記載金額税抜金額]]*残高払違算管理リスト３[[#This Row],[大学生協支払明細記載金額消費税率]]</f>
        <v>0</v>
      </c>
      <c r="U63" s="86">
        <f>残高払違算管理リスト３[[#This Row],[取引様伝票記載金額税抜金額]]-残高払違算管理リスト３[[#This Row],[大学生協支払明細記載金額税抜金額]]</f>
        <v>0</v>
      </c>
      <c r="V63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3" s="116"/>
    </row>
    <row r="64" spans="2:23" ht="42" customHeight="1">
      <c r="B64" s="33"/>
      <c r="C64" s="102">
        <v>33</v>
      </c>
      <c r="D64" s="37"/>
      <c r="E64" s="37"/>
      <c r="F64" s="37"/>
      <c r="G64" s="37"/>
      <c r="H64" s="37"/>
      <c r="I64" s="37"/>
      <c r="J64" s="103"/>
      <c r="K64" s="103"/>
      <c r="L64" s="103"/>
      <c r="M64" s="103"/>
      <c r="N64" s="104"/>
      <c r="O64" s="105"/>
      <c r="P64" s="69"/>
      <c r="Q64" s="42">
        <f>残高払違算管理リスト３[[#This Row],[取引様伝票記載金額税抜金額]]*残高払違算管理リスト３[[#This Row],[取引様伝票記載金額消費税率]]</f>
        <v>0</v>
      </c>
      <c r="R64" s="43"/>
      <c r="S64" s="69"/>
      <c r="T64" s="42">
        <f>残高払違算管理リスト３[[#This Row],[大学生協支払明細記載金額税抜金額]]*残高払違算管理リスト３[[#This Row],[大学生協支払明細記載金額消費税率]]</f>
        <v>0</v>
      </c>
      <c r="U64" s="86">
        <f>残高払違算管理リスト３[[#This Row],[取引様伝票記載金額税抜金額]]-残高払違算管理リスト３[[#This Row],[大学生協支払明細記載金額税抜金額]]</f>
        <v>0</v>
      </c>
      <c r="V64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4" s="116"/>
    </row>
    <row r="65" spans="2:23" ht="42" customHeight="1">
      <c r="B65" s="33"/>
      <c r="C65" s="102">
        <v>34</v>
      </c>
      <c r="D65" s="37"/>
      <c r="E65" s="37"/>
      <c r="F65" s="37"/>
      <c r="G65" s="37"/>
      <c r="H65" s="37"/>
      <c r="I65" s="37"/>
      <c r="J65" s="103"/>
      <c r="K65" s="103"/>
      <c r="L65" s="103"/>
      <c r="M65" s="103"/>
      <c r="N65" s="104"/>
      <c r="O65" s="105"/>
      <c r="P65" s="69"/>
      <c r="Q65" s="42">
        <f>残高払違算管理リスト３[[#This Row],[取引様伝票記載金額税抜金額]]*残高払違算管理リスト３[[#This Row],[取引様伝票記載金額消費税率]]</f>
        <v>0</v>
      </c>
      <c r="R65" s="43"/>
      <c r="S65" s="69"/>
      <c r="T65" s="42">
        <f>残高払違算管理リスト３[[#This Row],[大学生協支払明細記載金額税抜金額]]*残高払違算管理リスト３[[#This Row],[大学生協支払明細記載金額消費税率]]</f>
        <v>0</v>
      </c>
      <c r="U65" s="86">
        <f>残高払違算管理リスト３[[#This Row],[取引様伝票記載金額税抜金額]]-残高払違算管理リスト３[[#This Row],[大学生協支払明細記載金額税抜金額]]</f>
        <v>0</v>
      </c>
      <c r="V65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5" s="116"/>
    </row>
    <row r="66" spans="2:23" ht="42" customHeight="1">
      <c r="B66" s="33"/>
      <c r="C66" s="102">
        <v>35</v>
      </c>
      <c r="D66" s="37"/>
      <c r="E66" s="37"/>
      <c r="F66" s="37"/>
      <c r="G66" s="37"/>
      <c r="H66" s="37"/>
      <c r="I66" s="37"/>
      <c r="J66" s="103"/>
      <c r="K66" s="103"/>
      <c r="L66" s="103"/>
      <c r="M66" s="103"/>
      <c r="N66" s="104"/>
      <c r="O66" s="105"/>
      <c r="P66" s="69"/>
      <c r="Q66" s="42">
        <f>残高払違算管理リスト３[[#This Row],[取引様伝票記載金額税抜金額]]*残高払違算管理リスト３[[#This Row],[取引様伝票記載金額消費税率]]</f>
        <v>0</v>
      </c>
      <c r="R66" s="43"/>
      <c r="S66" s="69"/>
      <c r="T66" s="42">
        <f>残高払違算管理リスト３[[#This Row],[大学生協支払明細記載金額税抜金額]]*残高払違算管理リスト３[[#This Row],[大学生協支払明細記載金額消費税率]]</f>
        <v>0</v>
      </c>
      <c r="U66" s="86">
        <f>残高払違算管理リスト３[[#This Row],[取引様伝票記載金額税抜金額]]-残高払違算管理リスト３[[#This Row],[大学生協支払明細記載金額税抜金額]]</f>
        <v>0</v>
      </c>
      <c r="V66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6" s="116"/>
    </row>
    <row r="67" spans="2:23" ht="42" customHeight="1">
      <c r="B67" s="33"/>
      <c r="C67" s="102">
        <v>36</v>
      </c>
      <c r="D67" s="37"/>
      <c r="E67" s="37"/>
      <c r="F67" s="37"/>
      <c r="G67" s="37"/>
      <c r="H67" s="37"/>
      <c r="I67" s="37"/>
      <c r="J67" s="103"/>
      <c r="K67" s="103"/>
      <c r="L67" s="103"/>
      <c r="M67" s="103"/>
      <c r="N67" s="104"/>
      <c r="O67" s="105"/>
      <c r="P67" s="69"/>
      <c r="Q67" s="42">
        <f>残高払違算管理リスト３[[#This Row],[取引様伝票記載金額税抜金額]]*残高払違算管理リスト３[[#This Row],[取引様伝票記載金額消費税率]]</f>
        <v>0</v>
      </c>
      <c r="R67" s="43"/>
      <c r="S67" s="69"/>
      <c r="T67" s="42">
        <f>残高払違算管理リスト３[[#This Row],[大学生協支払明細記載金額税抜金額]]*残高払違算管理リスト３[[#This Row],[大学生協支払明細記載金額消費税率]]</f>
        <v>0</v>
      </c>
      <c r="U67" s="86">
        <f>残高払違算管理リスト３[[#This Row],[取引様伝票記載金額税抜金額]]-残高払違算管理リスト３[[#This Row],[大学生協支払明細記載金額税抜金額]]</f>
        <v>0</v>
      </c>
      <c r="V67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7" s="116"/>
    </row>
    <row r="68" spans="2:23" ht="42" customHeight="1">
      <c r="B68" s="33"/>
      <c r="C68" s="102">
        <v>37</v>
      </c>
      <c r="D68" s="37"/>
      <c r="E68" s="37"/>
      <c r="F68" s="37"/>
      <c r="G68" s="37"/>
      <c r="H68" s="37"/>
      <c r="I68" s="37"/>
      <c r="J68" s="103"/>
      <c r="K68" s="103"/>
      <c r="L68" s="103"/>
      <c r="M68" s="103"/>
      <c r="N68" s="104"/>
      <c r="O68" s="105"/>
      <c r="P68" s="69"/>
      <c r="Q68" s="42">
        <f>残高払違算管理リスト３[[#This Row],[取引様伝票記載金額税抜金額]]*残高払違算管理リスト３[[#This Row],[取引様伝票記載金額消費税率]]</f>
        <v>0</v>
      </c>
      <c r="R68" s="43"/>
      <c r="S68" s="69"/>
      <c r="T68" s="42">
        <f>残高払違算管理リスト３[[#This Row],[大学生協支払明細記載金額税抜金額]]*残高払違算管理リスト３[[#This Row],[大学生協支払明細記載金額消費税率]]</f>
        <v>0</v>
      </c>
      <c r="U68" s="86">
        <f>残高払違算管理リスト３[[#This Row],[取引様伝票記載金額税抜金額]]-残高払違算管理リスト３[[#This Row],[大学生協支払明細記載金額税抜金額]]</f>
        <v>0</v>
      </c>
      <c r="V68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8" s="116"/>
    </row>
    <row r="69" spans="2:23" ht="42" customHeight="1">
      <c r="B69" s="33"/>
      <c r="C69" s="102">
        <v>35</v>
      </c>
      <c r="D69" s="37"/>
      <c r="E69" s="37"/>
      <c r="F69" s="37"/>
      <c r="G69" s="37"/>
      <c r="H69" s="37"/>
      <c r="I69" s="37"/>
      <c r="J69" s="103"/>
      <c r="K69" s="103"/>
      <c r="L69" s="103"/>
      <c r="M69" s="103"/>
      <c r="N69" s="104"/>
      <c r="O69" s="105"/>
      <c r="P69" s="69"/>
      <c r="Q69" s="42">
        <f>残高払違算管理リスト３[[#This Row],[取引様伝票記載金額税抜金額]]*残高払違算管理リスト３[[#This Row],[取引様伝票記載金額消費税率]]</f>
        <v>0</v>
      </c>
      <c r="R69" s="43"/>
      <c r="S69" s="69"/>
      <c r="T69" s="42">
        <f>残高払違算管理リスト３[[#This Row],[大学生協支払明細記載金額税抜金額]]*残高払違算管理リスト３[[#This Row],[大学生協支払明細記載金額消費税率]]</f>
        <v>0</v>
      </c>
      <c r="U69" s="86">
        <f>残高払違算管理リスト３[[#This Row],[取引様伝票記載金額税抜金額]]-残高払違算管理リスト３[[#This Row],[大学生協支払明細記載金額税抜金額]]</f>
        <v>0</v>
      </c>
      <c r="V69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69" s="116"/>
    </row>
    <row r="70" spans="2:23" ht="42" customHeight="1">
      <c r="B70" s="33"/>
      <c r="C70" s="102">
        <v>36</v>
      </c>
      <c r="D70" s="37"/>
      <c r="E70" s="37"/>
      <c r="F70" s="37"/>
      <c r="G70" s="37"/>
      <c r="H70" s="37"/>
      <c r="I70" s="37"/>
      <c r="J70" s="103"/>
      <c r="K70" s="103"/>
      <c r="L70" s="103"/>
      <c r="M70" s="103"/>
      <c r="N70" s="104"/>
      <c r="O70" s="105"/>
      <c r="P70" s="69"/>
      <c r="Q70" s="42">
        <f>残高払違算管理リスト３[[#This Row],[取引様伝票記載金額税抜金額]]*残高払違算管理リスト３[[#This Row],[取引様伝票記載金額消費税率]]</f>
        <v>0</v>
      </c>
      <c r="R70" s="43"/>
      <c r="S70" s="69"/>
      <c r="T70" s="42">
        <f>残高払違算管理リスト３[[#This Row],[大学生協支払明細記載金額税抜金額]]*残高払違算管理リスト３[[#This Row],[大学生協支払明細記載金額消費税率]]</f>
        <v>0</v>
      </c>
      <c r="U70" s="86">
        <f>残高払違算管理リスト３[[#This Row],[取引様伝票記載金額税抜金額]]-残高払違算管理リスト３[[#This Row],[大学生協支払明細記載金額税抜金額]]</f>
        <v>0</v>
      </c>
      <c r="V70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70" s="116"/>
    </row>
    <row r="71" spans="2:23" ht="42" customHeight="1">
      <c r="B71" s="33"/>
      <c r="C71" s="102">
        <v>37</v>
      </c>
      <c r="D71" s="37"/>
      <c r="E71" s="37"/>
      <c r="F71" s="37"/>
      <c r="G71" s="37"/>
      <c r="H71" s="37"/>
      <c r="I71" s="37"/>
      <c r="J71" s="103"/>
      <c r="K71" s="103"/>
      <c r="L71" s="103"/>
      <c r="M71" s="103"/>
      <c r="N71" s="104"/>
      <c r="O71" s="105"/>
      <c r="P71" s="69"/>
      <c r="Q71" s="42">
        <f>残高払違算管理リスト３[[#This Row],[取引様伝票記載金額税抜金額]]*残高払違算管理リスト３[[#This Row],[取引様伝票記載金額消費税率]]</f>
        <v>0</v>
      </c>
      <c r="R71" s="43"/>
      <c r="S71" s="69"/>
      <c r="T71" s="42">
        <f>残高払違算管理リスト３[[#This Row],[大学生協支払明細記載金額税抜金額]]*残高払違算管理リスト３[[#This Row],[大学生協支払明細記載金額消費税率]]</f>
        <v>0</v>
      </c>
      <c r="U71" s="86">
        <f>残高払違算管理リスト３[[#This Row],[取引様伝票記載金額税抜金額]]-残高払違算管理リスト３[[#This Row],[大学生協支払明細記載金額税抜金額]]</f>
        <v>0</v>
      </c>
      <c r="V71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71" s="116"/>
    </row>
    <row r="72" spans="2:23" ht="42" customHeight="1">
      <c r="B72" s="33"/>
      <c r="C72" s="102">
        <v>38</v>
      </c>
      <c r="D72" s="37"/>
      <c r="E72" s="37"/>
      <c r="F72" s="37"/>
      <c r="G72" s="37"/>
      <c r="H72" s="37"/>
      <c r="I72" s="37"/>
      <c r="J72" s="103"/>
      <c r="K72" s="103"/>
      <c r="L72" s="103"/>
      <c r="M72" s="103"/>
      <c r="N72" s="104"/>
      <c r="O72" s="105"/>
      <c r="P72" s="69"/>
      <c r="Q72" s="42">
        <f>残高払違算管理リスト３[[#This Row],[取引様伝票記載金額税抜金額]]*残高払違算管理リスト３[[#This Row],[取引様伝票記載金額消費税率]]</f>
        <v>0</v>
      </c>
      <c r="R72" s="43"/>
      <c r="S72" s="69"/>
      <c r="T72" s="42">
        <f>残高払違算管理リスト３[[#This Row],[大学生協支払明細記載金額税抜金額]]*残高払違算管理リスト３[[#This Row],[大学生協支払明細記載金額消費税率]]</f>
        <v>0</v>
      </c>
      <c r="U72" s="86">
        <f>残高払違算管理リスト３[[#This Row],[取引様伝票記載金額税抜金額]]-残高払違算管理リスト３[[#This Row],[大学生協支払明細記載金額税抜金額]]</f>
        <v>0</v>
      </c>
      <c r="V72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72" s="116"/>
    </row>
    <row r="73" spans="2:23" ht="42" customHeight="1">
      <c r="B73" s="33"/>
      <c r="C73" s="102">
        <v>39</v>
      </c>
      <c r="D73" s="37"/>
      <c r="E73" s="37"/>
      <c r="F73" s="37"/>
      <c r="G73" s="37"/>
      <c r="H73" s="37"/>
      <c r="I73" s="37"/>
      <c r="J73" s="103"/>
      <c r="K73" s="103"/>
      <c r="L73" s="103"/>
      <c r="M73" s="103"/>
      <c r="N73" s="104"/>
      <c r="O73" s="105"/>
      <c r="P73" s="69"/>
      <c r="Q73" s="42">
        <f>残高払違算管理リスト３[[#This Row],[取引様伝票記載金額税抜金額]]*残高払違算管理リスト３[[#This Row],[取引様伝票記載金額消費税率]]</f>
        <v>0</v>
      </c>
      <c r="R73" s="43"/>
      <c r="S73" s="69"/>
      <c r="T73" s="42">
        <f>残高払違算管理リスト３[[#This Row],[大学生協支払明細記載金額税抜金額]]*残高払違算管理リスト３[[#This Row],[大学生協支払明細記載金額消費税率]]</f>
        <v>0</v>
      </c>
      <c r="U73" s="86">
        <f>残高払違算管理リスト３[[#This Row],[取引様伝票記載金額税抜金額]]-残高払違算管理リスト３[[#This Row],[大学生協支払明細記載金額税抜金額]]</f>
        <v>0</v>
      </c>
      <c r="V73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73" s="116"/>
    </row>
    <row r="74" spans="2:23" ht="42" customHeight="1">
      <c r="B74" s="33"/>
      <c r="C74" s="102">
        <v>40</v>
      </c>
      <c r="D74" s="37"/>
      <c r="E74" s="37"/>
      <c r="F74" s="37"/>
      <c r="G74" s="37"/>
      <c r="H74" s="37"/>
      <c r="I74" s="37"/>
      <c r="J74" s="103"/>
      <c r="K74" s="103"/>
      <c r="L74" s="103"/>
      <c r="M74" s="103"/>
      <c r="N74" s="104"/>
      <c r="O74" s="105"/>
      <c r="P74" s="69"/>
      <c r="Q74" s="42">
        <f>残高払違算管理リスト３[[#This Row],[取引様伝票記載金額税抜金額]]*残高払違算管理リスト３[[#This Row],[取引様伝票記載金額消費税率]]</f>
        <v>0</v>
      </c>
      <c r="R74" s="43"/>
      <c r="S74" s="69"/>
      <c r="T74" s="42">
        <f>残高払違算管理リスト３[[#This Row],[大学生協支払明細記載金額税抜金額]]*残高払違算管理リスト３[[#This Row],[大学生協支払明細記載金額消費税率]]</f>
        <v>0</v>
      </c>
      <c r="U74" s="86">
        <f>残高払違算管理リスト３[[#This Row],[取引様伝票記載金額税抜金額]]-残高払違算管理リスト３[[#This Row],[大学生協支払明細記載金額税抜金額]]</f>
        <v>0</v>
      </c>
      <c r="V74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74" s="116"/>
    </row>
    <row r="75" spans="2:23" ht="42" customHeight="1">
      <c r="B75" s="33"/>
      <c r="C75" s="102">
        <v>41</v>
      </c>
      <c r="D75" s="37"/>
      <c r="E75" s="37"/>
      <c r="F75" s="37"/>
      <c r="G75" s="37"/>
      <c r="H75" s="37"/>
      <c r="I75" s="37"/>
      <c r="J75" s="103"/>
      <c r="K75" s="103"/>
      <c r="L75" s="103"/>
      <c r="M75" s="103"/>
      <c r="N75" s="104"/>
      <c r="O75" s="105"/>
      <c r="P75" s="69"/>
      <c r="Q75" s="42">
        <f>残高払違算管理リスト３[[#This Row],[取引様伝票記載金額税抜金額]]*残高払違算管理リスト３[[#This Row],[取引様伝票記載金額消費税率]]</f>
        <v>0</v>
      </c>
      <c r="R75" s="43"/>
      <c r="S75" s="69"/>
      <c r="T75" s="42">
        <f>残高払違算管理リスト３[[#This Row],[大学生協支払明細記載金額税抜金額]]*残高払違算管理リスト３[[#This Row],[大学生協支払明細記載金額消費税率]]</f>
        <v>0</v>
      </c>
      <c r="U75" s="86">
        <f>残高払違算管理リスト３[[#This Row],[取引様伝票記載金額税抜金額]]-残高払違算管理リスト３[[#This Row],[大学生協支払明細記載金額税抜金額]]</f>
        <v>0</v>
      </c>
      <c r="V75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75" s="116"/>
    </row>
    <row r="76" spans="2:23" ht="42" customHeight="1">
      <c r="B76" s="33"/>
      <c r="C76" s="102">
        <v>42</v>
      </c>
      <c r="D76" s="37"/>
      <c r="E76" s="37"/>
      <c r="F76" s="37"/>
      <c r="G76" s="37"/>
      <c r="H76" s="37"/>
      <c r="I76" s="37"/>
      <c r="J76" s="103"/>
      <c r="K76" s="103"/>
      <c r="L76" s="103"/>
      <c r="M76" s="103"/>
      <c r="N76" s="104"/>
      <c r="O76" s="105"/>
      <c r="P76" s="69"/>
      <c r="Q76" s="42">
        <f>残高払違算管理リスト３[[#This Row],[取引様伝票記載金額税抜金額]]*残高払違算管理リスト３[[#This Row],[取引様伝票記載金額消費税率]]</f>
        <v>0</v>
      </c>
      <c r="R76" s="43"/>
      <c r="S76" s="69"/>
      <c r="T76" s="42">
        <f>残高払違算管理リスト３[[#This Row],[大学生協支払明細記載金額税抜金額]]*残高払違算管理リスト３[[#This Row],[大学生協支払明細記載金額消費税率]]</f>
        <v>0</v>
      </c>
      <c r="U76" s="86">
        <f>残高払違算管理リスト３[[#This Row],[取引様伝票記載金額税抜金額]]-残高払違算管理リスト３[[#This Row],[大学生協支払明細記載金額税抜金額]]</f>
        <v>0</v>
      </c>
      <c r="V76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76" s="116"/>
    </row>
    <row r="77" spans="2:23" ht="42" customHeight="1">
      <c r="B77" s="33"/>
      <c r="C77" s="102">
        <v>43</v>
      </c>
      <c r="D77" s="37"/>
      <c r="E77" s="37"/>
      <c r="F77" s="37"/>
      <c r="G77" s="37"/>
      <c r="H77" s="37"/>
      <c r="I77" s="37"/>
      <c r="J77" s="103"/>
      <c r="K77" s="103"/>
      <c r="L77" s="103"/>
      <c r="M77" s="103"/>
      <c r="N77" s="104"/>
      <c r="O77" s="105"/>
      <c r="P77" s="69"/>
      <c r="Q77" s="42">
        <f>残高払違算管理リスト３[[#This Row],[取引様伝票記載金額税抜金額]]*残高払違算管理リスト３[[#This Row],[取引様伝票記載金額消費税率]]</f>
        <v>0</v>
      </c>
      <c r="R77" s="43"/>
      <c r="S77" s="69"/>
      <c r="T77" s="42">
        <f>残高払違算管理リスト３[[#This Row],[大学生協支払明細記載金額税抜金額]]*残高払違算管理リスト３[[#This Row],[大学生協支払明細記載金額消費税率]]</f>
        <v>0</v>
      </c>
      <c r="U77" s="86">
        <f>残高払違算管理リスト３[[#This Row],[取引様伝票記載金額税抜金額]]-残高払違算管理リスト３[[#This Row],[大学生協支払明細記載金額税抜金額]]</f>
        <v>0</v>
      </c>
      <c r="V77" s="90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77" s="116"/>
    </row>
    <row r="78" spans="2:23" ht="42" customHeight="1" thickBot="1">
      <c r="B78" s="33"/>
      <c r="C78" s="39">
        <v>44</v>
      </c>
      <c r="D78" s="38"/>
      <c r="E78" s="38"/>
      <c r="F78" s="38"/>
      <c r="G78" s="38"/>
      <c r="H78" s="38"/>
      <c r="I78" s="38"/>
      <c r="J78" s="106"/>
      <c r="K78" s="106"/>
      <c r="L78" s="106"/>
      <c r="M78" s="106"/>
      <c r="N78" s="107"/>
      <c r="O78" s="108"/>
      <c r="P78" s="109"/>
      <c r="Q78" s="42">
        <f>残高払違算管理リスト３[[#This Row],[取引様伝票記載金額税抜金額]]*残高払違算管理リスト３[[#This Row],[取引様伝票記載金額消費税率]]</f>
        <v>0</v>
      </c>
      <c r="R78" s="40"/>
      <c r="S78" s="109"/>
      <c r="T78" s="41">
        <f>残高払違算管理リスト３[[#This Row],[大学生協支払明細記載金額税抜金額]]*残高払違算管理リスト３[[#This Row],[大学生協支払明細記載金額消費税率]]</f>
        <v>0</v>
      </c>
      <c r="U78" s="86">
        <f>残高払違算管理リスト３[[#This Row],[取引様伝票記載金額税抜金額]]-残高払違算管理リスト３[[#This Row],[大学生協支払明細記載金額税抜金額]]</f>
        <v>0</v>
      </c>
      <c r="V78" s="91">
        <f>(残高払違算管理リスト３[[#This Row],[取引様伝票記載金額税抜金額]]+残高払違算管理リスト３[[#This Row],[取引様伝票記載金額消費税額]])-(残高払違算管理リスト３[[#This Row],[大学生協支払明細記載金額税抜金額]]+残高払違算管理リスト３[[#This Row],[大学生協支払明細記載金額消費税額]])</f>
        <v>0</v>
      </c>
      <c r="W78" s="117"/>
    </row>
    <row r="79" spans="2:23" ht="42" customHeight="1" thickTop="1" thickBot="1">
      <c r="B79" s="33"/>
      <c r="C79" s="31"/>
      <c r="D79" s="34"/>
      <c r="E79" s="34"/>
      <c r="F79" s="34"/>
      <c r="G79" s="34"/>
      <c r="H79" s="34"/>
      <c r="I79" s="34"/>
      <c r="J79" s="56"/>
      <c r="K79" s="56"/>
      <c r="L79" s="56"/>
      <c r="M79" s="56"/>
      <c r="N79" s="35" t="s">
        <v>85</v>
      </c>
      <c r="O79" s="44">
        <f>SUM(O32:O78)</f>
        <v>33280</v>
      </c>
      <c r="P79" s="45"/>
      <c r="Q79" s="46">
        <f>SUM(Q32:Q78)</f>
        <v>3108</v>
      </c>
      <c r="R79" s="44">
        <f>SUM(R32:R78)</f>
        <v>19890</v>
      </c>
      <c r="S79" s="47"/>
      <c r="T79" s="46">
        <f>SUM(T32:T78)</f>
        <v>1989</v>
      </c>
      <c r="U79" s="48">
        <f>SUM(U32:U78)</f>
        <v>13390</v>
      </c>
      <c r="V79" s="92">
        <f>SUM(V32:V78)</f>
        <v>14509</v>
      </c>
      <c r="W79" s="87" t="s">
        <v>86</v>
      </c>
    </row>
    <row r="80" spans="2:23">
      <c r="C80" s="30"/>
      <c r="D80" s="30"/>
      <c r="T80" s="30"/>
      <c r="W80" s="30"/>
    </row>
    <row r="81" spans="3:22" ht="16.5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3:22" ht="16.5">
      <c r="C82" s="10" t="s">
        <v>87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" t="s">
        <v>2</v>
      </c>
    </row>
    <row r="83" spans="3:22" ht="16.5">
      <c r="C83" s="10" t="s">
        <v>87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3:22" ht="16.5">
      <c r="C84" s="10" t="s">
        <v>88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3:22" ht="8.25" hidden="1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0"/>
    </row>
    <row r="86" spans="3:22" ht="16.5" hidden="1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3:22" ht="16.5" hidden="1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3:22" ht="16.5" hidden="1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3:22" ht="16.5" hidden="1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3:22" ht="16.5">
      <c r="C90" s="10" t="s">
        <v>89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3:22" ht="16.5">
      <c r="C91" s="10" t="s">
        <v>89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3:22" ht="16.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</sheetData>
  <mergeCells count="10">
    <mergeCell ref="T25:W25"/>
    <mergeCell ref="T26:W26"/>
    <mergeCell ref="T27:W27"/>
    <mergeCell ref="C29:C30"/>
    <mergeCell ref="D29:D30"/>
    <mergeCell ref="I29:I30"/>
    <mergeCell ref="N29:N30"/>
    <mergeCell ref="O29:Q29"/>
    <mergeCell ref="R29:T29"/>
    <mergeCell ref="W29:W30"/>
  </mergeCells>
  <phoneticPr fontId="4"/>
  <dataValidations count="4">
    <dataValidation type="whole" operator="lessThanOrEqual" allowBlank="1" showInputMessage="1" showErrorMessage="1" sqref="I15" xr:uid="{11BB4D2D-81DA-42BE-A37F-302CE250A3E8}">
      <formula1>999999</formula1>
    </dataValidation>
    <dataValidation type="date" operator="greaterThanOrEqual" allowBlank="1" showInputMessage="1" showErrorMessage="1" sqref="D15" xr:uid="{C66EB299-23A2-455C-8D0C-D73BF51BB6A1}">
      <formula1>45536</formula1>
    </dataValidation>
    <dataValidation type="list" allowBlank="1" showInputMessage="1" showErrorMessage="1" sqref="P32:P68 S32:S68" xr:uid="{A6E9739A-EE4B-4DCF-B961-B32BC5A4D786}">
      <formula1>"8%,10%"</formula1>
    </dataValidation>
    <dataValidation type="list" allowBlank="1" showInputMessage="1" showErrorMessage="1" sqref="C19" xr:uid="{DE6727F6-C1CB-4505-9E82-43099D3BCACF}">
      <formula1>"あり,なし"</formula1>
    </dataValidation>
  </dataValidations>
  <pageMargins left="1.4566929133858268" right="0.70866141732283472" top="0.51181102362204722" bottom="0.23622047244094491" header="0.31496062992125984" footer="0.31496062992125984"/>
  <pageSetup paperSize="9" scale="28" orientation="portrait" r:id="rId1"/>
  <headerFooter alignWithMargins="0"/>
  <colBreaks count="1" manualBreakCount="1">
    <brk id="24" max="79" man="1"/>
  </colBreaks>
  <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9CCFFC-7155-46F6-9DD4-319D7B70F528}">
          <x14:formula1>
            <xm:f>LIST!$B$2:$B$29</xm:f>
          </x14:formula1>
          <xm:sqref>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5055F38989C94CAC0A4924E0612DDD" ma:contentTypeVersion="10" ma:contentTypeDescription="新しいドキュメントを作成します。" ma:contentTypeScope="" ma:versionID="9226f63639eb646ea267c8937486a705">
  <xsd:schema xmlns:xsd="http://www.w3.org/2001/XMLSchema" xmlns:xs="http://www.w3.org/2001/XMLSchema" xmlns:p="http://schemas.microsoft.com/office/2006/metadata/properties" xmlns:ns2="2e68905b-e40d-4611-8ea4-63ddca9fefc1" xmlns:ns3="40a59b9f-111b-4026-8547-ef9b41a0dd16" targetNamespace="http://schemas.microsoft.com/office/2006/metadata/properties" ma:root="true" ma:fieldsID="abb8cd23af9c9d4a06c61e2791179a6b" ns2:_="" ns3:_="">
    <xsd:import namespace="2e68905b-e40d-4611-8ea4-63ddca9fefc1"/>
    <xsd:import namespace="40a59b9f-111b-4026-8547-ef9b41a0dd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8905b-e40d-4611-8ea4-63ddca9fe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a59b9f-111b-4026-8547-ef9b41a0d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658B5-4815-4040-8435-1FA72D113F71}">
  <ds:schemaRefs>
    <ds:schemaRef ds:uri="http://schemas.microsoft.com/office/2006/documentManagement/types"/>
    <ds:schemaRef ds:uri="http://schemas.openxmlformats.org/package/2006/metadata/core-properties"/>
    <ds:schemaRef ds:uri="2e68905b-e40d-4611-8ea4-63ddca9fefc1"/>
    <ds:schemaRef ds:uri="40a59b9f-111b-4026-8547-ef9b41a0dd16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51B459A-640C-42A0-84E5-5E78432DB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8905b-e40d-4611-8ea4-63ddca9fefc1"/>
    <ds:schemaRef ds:uri="40a59b9f-111b-4026-8547-ef9b41a0dd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56E05E-64C0-48E9-8190-C76B7DB9A8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LIST</vt:lpstr>
      <vt:lpstr>(記入例)商品代金残高照合表兼違算報告書</vt:lpstr>
      <vt:lpstr>'(記入例)商品代金残高照合表兼違算報告書'!Print_Area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coop</dc:creator>
  <cp:keywords/>
  <dc:description/>
  <cp:lastModifiedBy>渡邊 こずえ</cp:lastModifiedBy>
  <cp:revision/>
  <dcterms:created xsi:type="dcterms:W3CDTF">2019-12-27T02:41:34Z</dcterms:created>
  <dcterms:modified xsi:type="dcterms:W3CDTF">2024-10-24T00:47:39Z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0x0101000B5055F38989C94CAC0A4924E0612DDD</vt:lpwstr>
  </property>
</Properties>
</file>