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aigakuseikyou-my.sharepoint.com/personal/watanabe_kozue_univ_coop/Documents/41_NRG/照合業務拠点化/取引先向け案内/Box/取引先向け/"/>
    </mc:Choice>
  </mc:AlternateContent>
  <xr:revisionPtr revIDLastSave="0" documentId="8_{900E7892-E048-4788-86A2-E8534AB8452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商品代金残高照合表兼違算報告書" sheetId="9" r:id="rId1"/>
    <sheet name="LIST" sheetId="6" state="hidden" r:id="rId2"/>
  </sheets>
  <externalReferences>
    <externalReference r:id="rId3"/>
  </externalReferences>
  <definedNames>
    <definedName name="_xlnm.Print_Area" localSheetId="0">商品代金残高照合表兼違算報告書!$B$1:$X$137</definedName>
    <definedName name="事業連合" localSheetId="0">#REF!</definedName>
    <definedName name="事業連合">#REF!</definedName>
    <definedName name="出向先">[1]ＣＤ!$J$25:$J$43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6" i="9" l="1"/>
  <c r="V48" i="9"/>
  <c r="V49" i="9"/>
  <c r="V56" i="9"/>
  <c r="V57" i="9"/>
  <c r="V64" i="9"/>
  <c r="V65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Q42" i="9"/>
  <c r="V42" i="9" s="1"/>
  <c r="Q43" i="9"/>
  <c r="V43" i="9" s="1"/>
  <c r="Q44" i="9"/>
  <c r="V44" i="9" s="1"/>
  <c r="Q45" i="9"/>
  <c r="V45" i="9" s="1"/>
  <c r="Q46" i="9"/>
  <c r="V46" i="9" s="1"/>
  <c r="Q47" i="9"/>
  <c r="V47" i="9" s="1"/>
  <c r="Q48" i="9"/>
  <c r="Q49" i="9"/>
  <c r="Q50" i="9"/>
  <c r="V50" i="9" s="1"/>
  <c r="Q51" i="9"/>
  <c r="V51" i="9" s="1"/>
  <c r="Q52" i="9"/>
  <c r="V52" i="9" s="1"/>
  <c r="Q53" i="9"/>
  <c r="V53" i="9" s="1"/>
  <c r="Q54" i="9"/>
  <c r="V54" i="9" s="1"/>
  <c r="Q55" i="9"/>
  <c r="V55" i="9" s="1"/>
  <c r="Q56" i="9"/>
  <c r="Q57" i="9"/>
  <c r="Q58" i="9"/>
  <c r="V58" i="9" s="1"/>
  <c r="Q59" i="9"/>
  <c r="V59" i="9" s="1"/>
  <c r="Q60" i="9"/>
  <c r="V60" i="9" s="1"/>
  <c r="Q61" i="9"/>
  <c r="V61" i="9" s="1"/>
  <c r="Q62" i="9"/>
  <c r="V62" i="9" s="1"/>
  <c r="Q63" i="9"/>
  <c r="V63" i="9" s="1"/>
  <c r="Q64" i="9"/>
  <c r="Q65" i="9"/>
  <c r="Q66" i="9"/>
  <c r="V66" i="9" s="1"/>
  <c r="Q67" i="9"/>
  <c r="V67" i="9" s="1"/>
  <c r="Q68" i="9"/>
  <c r="V68" i="9" s="1"/>
  <c r="Q69" i="9"/>
  <c r="V69" i="9" s="1"/>
  <c r="Q70" i="9"/>
  <c r="V70" i="9" s="1"/>
  <c r="Q71" i="9"/>
  <c r="V71" i="9" s="1"/>
  <c r="V78" i="9"/>
  <c r="V79" i="9"/>
  <c r="V86" i="9"/>
  <c r="V87" i="9"/>
  <c r="V94" i="9"/>
  <c r="V95" i="9"/>
  <c r="U72" i="9"/>
  <c r="U73" i="9"/>
  <c r="U74" i="9"/>
  <c r="U75" i="9"/>
  <c r="U76" i="9"/>
  <c r="U77" i="9"/>
  <c r="U78" i="9"/>
  <c r="U79" i="9"/>
  <c r="U80" i="9"/>
  <c r="U81" i="9"/>
  <c r="U82" i="9"/>
  <c r="U83" i="9"/>
  <c r="U84" i="9"/>
  <c r="U85" i="9"/>
  <c r="U86" i="9"/>
  <c r="U87" i="9"/>
  <c r="U88" i="9"/>
  <c r="U89" i="9"/>
  <c r="U90" i="9"/>
  <c r="U91" i="9"/>
  <c r="U92" i="9"/>
  <c r="U93" i="9"/>
  <c r="U94" i="9"/>
  <c r="U95" i="9"/>
  <c r="U96" i="9"/>
  <c r="U97" i="9"/>
  <c r="U98" i="9"/>
  <c r="U99" i="9"/>
  <c r="U100" i="9"/>
  <c r="U10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Q72" i="9"/>
  <c r="V72" i="9" s="1"/>
  <c r="Q73" i="9"/>
  <c r="V73" i="9" s="1"/>
  <c r="Q74" i="9"/>
  <c r="V74" i="9" s="1"/>
  <c r="Q75" i="9"/>
  <c r="V75" i="9" s="1"/>
  <c r="Q76" i="9"/>
  <c r="V76" i="9" s="1"/>
  <c r="Q77" i="9"/>
  <c r="V77" i="9" s="1"/>
  <c r="Q78" i="9"/>
  <c r="Q79" i="9"/>
  <c r="Q80" i="9"/>
  <c r="V80" i="9" s="1"/>
  <c r="Q81" i="9"/>
  <c r="V81" i="9" s="1"/>
  <c r="Q82" i="9"/>
  <c r="V82" i="9" s="1"/>
  <c r="Q83" i="9"/>
  <c r="V83" i="9" s="1"/>
  <c r="Q84" i="9"/>
  <c r="V84" i="9" s="1"/>
  <c r="Q85" i="9"/>
  <c r="V85" i="9" s="1"/>
  <c r="Q86" i="9"/>
  <c r="Q87" i="9"/>
  <c r="Q88" i="9"/>
  <c r="V88" i="9" s="1"/>
  <c r="Q89" i="9"/>
  <c r="V89" i="9" s="1"/>
  <c r="Q90" i="9"/>
  <c r="V90" i="9" s="1"/>
  <c r="Q91" i="9"/>
  <c r="V91" i="9" s="1"/>
  <c r="Q92" i="9"/>
  <c r="V92" i="9" s="1"/>
  <c r="Q93" i="9"/>
  <c r="V93" i="9" s="1"/>
  <c r="Q94" i="9"/>
  <c r="Q95" i="9"/>
  <c r="Q96" i="9"/>
  <c r="V96" i="9" s="1"/>
  <c r="Q97" i="9"/>
  <c r="V97" i="9" s="1"/>
  <c r="Q98" i="9"/>
  <c r="V98" i="9" s="1"/>
  <c r="Q99" i="9"/>
  <c r="V99" i="9" s="1"/>
  <c r="Q100" i="9"/>
  <c r="V100" i="9" s="1"/>
  <c r="Q101" i="9"/>
  <c r="V101" i="9" s="1"/>
  <c r="T32" i="9"/>
  <c r="Q33" i="9"/>
  <c r="Q34" i="9"/>
  <c r="Q35" i="9"/>
  <c r="Q36" i="9"/>
  <c r="Q37" i="9"/>
  <c r="Q38" i="9"/>
  <c r="Q39" i="9"/>
  <c r="Q40" i="9"/>
  <c r="Q4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32" i="9"/>
  <c r="Q132" i="9"/>
  <c r="Q133" i="9"/>
  <c r="Q134" i="9"/>
  <c r="Q135" i="9"/>
  <c r="T33" i="9"/>
  <c r="T34" i="9"/>
  <c r="T35" i="9"/>
  <c r="T36" i="9"/>
  <c r="T37" i="9"/>
  <c r="T38" i="9"/>
  <c r="T39" i="9"/>
  <c r="T40" i="9"/>
  <c r="T4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U32" i="9"/>
  <c r="U33" i="9" l="1"/>
  <c r="U34" i="9"/>
  <c r="U35" i="9"/>
  <c r="U36" i="9"/>
  <c r="U37" i="9"/>
  <c r="U38" i="9"/>
  <c r="U39" i="9"/>
  <c r="U40" i="9"/>
  <c r="U41" i="9"/>
  <c r="U102" i="9"/>
  <c r="U103" i="9"/>
  <c r="U104" i="9"/>
  <c r="U105" i="9"/>
  <c r="U106" i="9"/>
  <c r="U107" i="9"/>
  <c r="U108" i="9"/>
  <c r="U109" i="9"/>
  <c r="U110" i="9"/>
  <c r="U111" i="9"/>
  <c r="U112" i="9"/>
  <c r="U113" i="9"/>
  <c r="U114" i="9"/>
  <c r="U115" i="9"/>
  <c r="U116" i="9"/>
  <c r="U117" i="9"/>
  <c r="U118" i="9"/>
  <c r="U119" i="9"/>
  <c r="U120" i="9"/>
  <c r="U121" i="9"/>
  <c r="U122" i="9"/>
  <c r="U123" i="9"/>
  <c r="U124" i="9"/>
  <c r="U125" i="9"/>
  <c r="U126" i="9"/>
  <c r="U127" i="9"/>
  <c r="U128" i="9"/>
  <c r="U129" i="9"/>
  <c r="U130" i="9"/>
  <c r="U131" i="9"/>
  <c r="U132" i="9"/>
  <c r="U133" i="9"/>
  <c r="U134" i="9"/>
  <c r="U135" i="9"/>
  <c r="V135" i="9" l="1"/>
  <c r="V134" i="9"/>
  <c r="V133" i="9"/>
  <c r="V132" i="9"/>
  <c r="V131" i="9"/>
  <c r="V130" i="9"/>
  <c r="V129" i="9"/>
  <c r="V128" i="9"/>
  <c r="V127" i="9"/>
  <c r="V126" i="9"/>
  <c r="V125" i="9"/>
  <c r="V124" i="9"/>
  <c r="V123" i="9"/>
  <c r="V122" i="9"/>
  <c r="V121" i="9"/>
  <c r="V120" i="9"/>
  <c r="V119" i="9"/>
  <c r="V118" i="9"/>
  <c r="V117" i="9"/>
  <c r="V116" i="9"/>
  <c r="V115" i="9"/>
  <c r="V114" i="9"/>
  <c r="V113" i="9"/>
  <c r="V112" i="9"/>
  <c r="V111" i="9"/>
  <c r="V110" i="9"/>
  <c r="V109" i="9"/>
  <c r="V108" i="9"/>
  <c r="V107" i="9"/>
  <c r="V106" i="9"/>
  <c r="V105" i="9"/>
  <c r="V104" i="9"/>
  <c r="V103" i="9"/>
  <c r="V102" i="9"/>
  <c r="V41" i="9"/>
  <c r="V40" i="9"/>
  <c r="V39" i="9"/>
  <c r="V38" i="9"/>
  <c r="V37" i="9"/>
  <c r="V36" i="9"/>
  <c r="V35" i="9"/>
  <c r="V34" i="9"/>
  <c r="V33" i="9"/>
  <c r="V32" i="9"/>
  <c r="V136" i="9" l="1"/>
  <c r="T136" i="9"/>
  <c r="R136" i="9"/>
  <c r="Q136" i="9"/>
  <c r="O136" i="9"/>
  <c r="T27" i="9"/>
</calcChain>
</file>

<file path=xl/sharedStrings.xml><?xml version="1.0" encoding="utf-8"?>
<sst xmlns="http://schemas.openxmlformats.org/spreadsheetml/2006/main" count="95" uniqueCount="86">
  <si>
    <t>商品代金残高照合表（兼違算報告書）</t>
    <rPh sb="0" eb="2">
      <t>ショウヒン</t>
    </rPh>
    <rPh sb="2" eb="3">
      <t>ダイ</t>
    </rPh>
    <rPh sb="3" eb="4">
      <t>キン</t>
    </rPh>
    <rPh sb="4" eb="6">
      <t>ザンダカ</t>
    </rPh>
    <rPh sb="6" eb="8">
      <t>ショウゴウ</t>
    </rPh>
    <rPh sb="8" eb="9">
      <t>ヒョウ</t>
    </rPh>
    <rPh sb="10" eb="11">
      <t>ケン</t>
    </rPh>
    <rPh sb="11" eb="13">
      <t>イサン</t>
    </rPh>
    <rPh sb="13" eb="16">
      <t>ホウコクショ</t>
    </rPh>
    <phoneticPr fontId="5"/>
  </si>
  <si>
    <t>　　　</t>
    <phoneticPr fontId="5"/>
  </si>
  <si>
    <t>TEL： 06-6395-3107</t>
    <phoneticPr fontId="4"/>
  </si>
  <si>
    <t>メール：nr-shiharai-seikyu@univ.coop</t>
    <phoneticPr fontId="4"/>
  </si>
  <si>
    <t>　BOXのURL：</t>
    <phoneticPr fontId="4"/>
  </si>
  <si>
    <t>違算報告書提出：https://x.gd/Vdfnv</t>
    <rPh sb="0" eb="4">
      <t>イサンホウコク</t>
    </rPh>
    <rPh sb="4" eb="5">
      <t>ショ</t>
    </rPh>
    <rPh sb="5" eb="7">
      <t>テイシュツ</t>
    </rPh>
    <phoneticPr fontId="4"/>
  </si>
  <si>
    <t>伝票(控)提出：https://x.gd/C7aAk</t>
    <rPh sb="0" eb="2">
      <t>デンピョウ</t>
    </rPh>
    <rPh sb="3" eb="4">
      <t>ヒカ</t>
    </rPh>
    <rPh sb="5" eb="7">
      <t>テイシュツ</t>
    </rPh>
    <phoneticPr fontId="4"/>
  </si>
  <si>
    <r>
      <t>＊恐れ入りますが、違算のない場合についても、契約書通り</t>
    </r>
    <r>
      <rPr>
        <b/>
        <u/>
        <sz val="18"/>
        <rFont val="Meiryo UI"/>
        <family val="3"/>
        <charset val="128"/>
      </rPr>
      <t>毎月15日</t>
    </r>
    <r>
      <rPr>
        <u/>
        <sz val="18"/>
        <rFont val="Meiryo UI"/>
        <family val="3"/>
        <charset val="128"/>
      </rPr>
      <t>までにご提出いただきますようお願いいたします。</t>
    </r>
    <phoneticPr fontId="4"/>
  </si>
  <si>
    <r>
      <t>　提出先は、事前にご連絡の通り、URL：</t>
    </r>
    <r>
      <rPr>
        <b/>
        <sz val="18"/>
        <rFont val="Meiryo UI"/>
        <family val="3"/>
        <charset val="128"/>
      </rPr>
      <t>https://x.gd/Vdfnv</t>
    </r>
    <r>
      <rPr>
        <sz val="18"/>
        <rFont val="Meiryo UI"/>
        <family val="3"/>
        <charset val="128"/>
      </rPr>
      <t>よりBOXのフォルダへ格納をお願いいたします。</t>
    </r>
    <rPh sb="1" eb="4">
      <t>テイシュツサキ</t>
    </rPh>
    <rPh sb="6" eb="8">
      <t>ジゼン</t>
    </rPh>
    <rPh sb="10" eb="12">
      <t>レンラク</t>
    </rPh>
    <rPh sb="13" eb="14">
      <t>トオ</t>
    </rPh>
    <rPh sb="49" eb="51">
      <t>カクノウ</t>
    </rPh>
    <rPh sb="53" eb="54">
      <t>ネガ</t>
    </rPh>
    <phoneticPr fontId="4"/>
  </si>
  <si>
    <r>
      <rPr>
        <u/>
        <sz val="20"/>
        <rFont val="Meiryo UI"/>
        <family val="3"/>
        <charset val="128"/>
      </rPr>
      <t>　①　基本情報のご入力　</t>
    </r>
    <r>
      <rPr>
        <sz val="20"/>
        <rFont val="Meiryo UI"/>
        <family val="3"/>
        <charset val="128"/>
      </rPr>
      <t>　　　＊以下の項目をご入力ください</t>
    </r>
    <rPh sb="3" eb="7">
      <t>キホンジョウホウ</t>
    </rPh>
    <rPh sb="9" eb="11">
      <t>ニュウリョク</t>
    </rPh>
    <rPh sb="16" eb="18">
      <t>イカ</t>
    </rPh>
    <rPh sb="19" eb="21">
      <t>コウモク</t>
    </rPh>
    <rPh sb="23" eb="25">
      <t>ニュウリョク</t>
    </rPh>
    <phoneticPr fontId="5"/>
  </si>
  <si>
    <t>対象月</t>
    <rPh sb="0" eb="2">
      <t>タイショウ</t>
    </rPh>
    <rPh sb="2" eb="3">
      <t>ツキ</t>
    </rPh>
    <phoneticPr fontId="5"/>
  </si>
  <si>
    <t>送信日</t>
    <rPh sb="0" eb="3">
      <t>ソウシンビ</t>
    </rPh>
    <phoneticPr fontId="5"/>
  </si>
  <si>
    <t>列1</t>
  </si>
  <si>
    <t>列2</t>
  </si>
  <si>
    <t>列3</t>
  </si>
  <si>
    <t>列4</t>
  </si>
  <si>
    <t>取引先コード</t>
    <phoneticPr fontId="5"/>
  </si>
  <si>
    <t>列5</t>
  </si>
  <si>
    <t>列6</t>
  </si>
  <si>
    <t>列7</t>
  </si>
  <si>
    <t>列8</t>
  </si>
  <si>
    <t>取引先様名</t>
  </si>
  <si>
    <t>列9</t>
  </si>
  <si>
    <t>列10</t>
  </si>
  <si>
    <t>ご担当者</t>
    <phoneticPr fontId="4"/>
  </si>
  <si>
    <t>列102</t>
  </si>
  <si>
    <t>ＴＥＬ</t>
    <phoneticPr fontId="4"/>
  </si>
  <si>
    <t>列103</t>
  </si>
  <si>
    <t>ＦＡＸ</t>
    <phoneticPr fontId="4"/>
  </si>
  <si>
    <t>列13</t>
  </si>
  <si>
    <t>列132</t>
  </si>
  <si>
    <r>
      <rPr>
        <u/>
        <sz val="20"/>
        <rFont val="Meiryo UI"/>
        <family val="3"/>
        <charset val="128"/>
      </rPr>
      <t>　②　商品代金の照合結果　</t>
    </r>
    <r>
      <rPr>
        <sz val="20"/>
        <rFont val="Meiryo UI"/>
        <family val="3"/>
        <charset val="128"/>
      </rPr>
      <t>　＊以下の項目をご入力ください</t>
    </r>
    <phoneticPr fontId="5"/>
  </si>
  <si>
    <t>【注意事項とお願い】</t>
    <rPh sb="1" eb="3">
      <t>チュウイ</t>
    </rPh>
    <rPh sb="3" eb="5">
      <t>ジコウ</t>
    </rPh>
    <rPh sb="7" eb="8">
      <t>ネガ</t>
    </rPh>
    <phoneticPr fontId="4"/>
  </si>
  <si>
    <t>照合結果</t>
    <rPh sb="0" eb="4">
      <t>ショウゴウケッカ</t>
    </rPh>
    <phoneticPr fontId="4"/>
  </si>
  <si>
    <t>なし</t>
  </si>
  <si>
    <t>「支払明細表」の金額と売掛金残高に、違算有無を教えてください。</t>
    <rPh sb="20" eb="22">
      <t>ウム</t>
    </rPh>
    <rPh sb="23" eb="24">
      <t>オシ</t>
    </rPh>
    <phoneticPr fontId="4"/>
  </si>
  <si>
    <t>差異がある場合、➂をご記入ください。</t>
    <rPh sb="5" eb="7">
      <t>バアイ</t>
    </rPh>
    <phoneticPr fontId="4"/>
  </si>
  <si>
    <t>　（アップする際のファイル名は、「取引先コード_取引先名_対象月　例）012345_○○〇社_2409）</t>
    <rPh sb="7" eb="8">
      <t>サイ</t>
    </rPh>
    <rPh sb="13" eb="14">
      <t>メイ</t>
    </rPh>
    <rPh sb="17" eb="20">
      <t>トリヒキサキ</t>
    </rPh>
    <rPh sb="24" eb="28">
      <t>トリヒキサキメイ</t>
    </rPh>
    <rPh sb="29" eb="32">
      <t>タイショウツキ</t>
    </rPh>
    <rPh sb="33" eb="34">
      <t>レイ</t>
    </rPh>
    <rPh sb="45" eb="46">
      <t>シャ</t>
    </rPh>
    <phoneticPr fontId="4"/>
  </si>
  <si>
    <t>＊今回ご報告いただいた違算については，来月お支払いする金額にて相殺いたします。</t>
    <phoneticPr fontId="4"/>
  </si>
  <si>
    <t>　（今月のお支払いには間に合いませんのでご了承ください）</t>
  </si>
  <si>
    <r>
      <rPr>
        <u/>
        <sz val="20"/>
        <rFont val="Meiryo UI"/>
        <family val="3"/>
        <charset val="128"/>
      </rPr>
      <t>　➂　違算詳細　</t>
    </r>
    <r>
      <rPr>
        <sz val="20"/>
        <rFont val="Meiryo UI"/>
        <family val="3"/>
        <charset val="128"/>
      </rPr>
      <t>　＊【C　差し引き違算額（税込）の内訳】に明細をご記入ください。前月以前の未処理分がございましたら、合わせてご記入ください。</t>
    </r>
    <rPh sb="5" eb="7">
      <t>ショウサイ</t>
    </rPh>
    <rPh sb="13" eb="14">
      <t>サ</t>
    </rPh>
    <rPh sb="15" eb="16">
      <t>ヒ</t>
    </rPh>
    <rPh sb="17" eb="20">
      <t>イサンガク</t>
    </rPh>
    <rPh sb="21" eb="23">
      <t>ゼイコ</t>
    </rPh>
    <rPh sb="25" eb="27">
      <t>ウチワケ</t>
    </rPh>
    <rPh sb="29" eb="31">
      <t>メイサイ</t>
    </rPh>
    <rPh sb="33" eb="35">
      <t>キニュウ</t>
    </rPh>
    <rPh sb="40" eb="44">
      <t>ゼンゲツイゼン</t>
    </rPh>
    <rPh sb="45" eb="49">
      <t>ミショリブン</t>
    </rPh>
    <rPh sb="58" eb="59">
      <t>ア</t>
    </rPh>
    <rPh sb="63" eb="65">
      <t>キニュウ</t>
    </rPh>
    <phoneticPr fontId="5"/>
  </si>
  <si>
    <t>Ａ　取引先様売掛残高(税込)</t>
    <rPh sb="8" eb="10">
      <t>ザンダカ</t>
    </rPh>
    <rPh sb="11" eb="13">
      <t>ゼイコ</t>
    </rPh>
    <phoneticPr fontId="5"/>
  </si>
  <si>
    <t>Ｂ　大学生協買掛残高(税込)</t>
    <rPh sb="8" eb="10">
      <t>ザンダカ</t>
    </rPh>
    <rPh sb="11" eb="13">
      <t>ゼイコミ</t>
    </rPh>
    <phoneticPr fontId="5"/>
  </si>
  <si>
    <t>【C　差し引き違算額(税込)の内訳】</t>
    <rPh sb="3" eb="4">
      <t>サ</t>
    </rPh>
    <rPh sb="5" eb="6">
      <t>ヒ</t>
    </rPh>
    <rPh sb="7" eb="9">
      <t>イサン</t>
    </rPh>
    <rPh sb="9" eb="10">
      <t>ガク</t>
    </rPh>
    <rPh sb="11" eb="13">
      <t>ゼイコミ</t>
    </rPh>
    <rPh sb="15" eb="17">
      <t>ウチワケ</t>
    </rPh>
    <phoneticPr fontId="4"/>
  </si>
  <si>
    <t>（C=A-B)</t>
    <phoneticPr fontId="4"/>
  </si>
  <si>
    <t>Ｃ　　　差 引 違 算 額(税込)</t>
    <rPh sb="14" eb="16">
      <t>ゼイコミ</t>
    </rPh>
    <phoneticPr fontId="5"/>
  </si>
  <si>
    <t>店舗コード</t>
    <rPh sb="0" eb="2">
      <t>テンポ</t>
    </rPh>
    <phoneticPr fontId="5"/>
  </si>
  <si>
    <t>伝票No.</t>
    <phoneticPr fontId="4"/>
  </si>
  <si>
    <t>納品日</t>
    <rPh sb="0" eb="2">
      <t>ノウヒン</t>
    </rPh>
    <phoneticPr fontId="4"/>
  </si>
  <si>
    <t>取引様伝票記載金額</t>
    <phoneticPr fontId="4"/>
  </si>
  <si>
    <t>大学生協支払明細記載金額</t>
    <phoneticPr fontId="5"/>
  </si>
  <si>
    <t>H＝DーF</t>
    <phoneticPr fontId="5"/>
  </si>
  <si>
    <t>I＝(D+E)ー(F+G)</t>
    <phoneticPr fontId="5"/>
  </si>
  <si>
    <t>違算理由</t>
    <phoneticPr fontId="5"/>
  </si>
  <si>
    <r>
      <rPr>
        <b/>
        <sz val="14"/>
        <rFont val="Meiryo UI"/>
        <family val="3"/>
        <charset val="128"/>
      </rPr>
      <t>D　</t>
    </r>
    <r>
      <rPr>
        <sz val="14"/>
        <rFont val="Meiryo UI"/>
        <family val="3"/>
        <charset val="128"/>
      </rPr>
      <t>税抜金額</t>
    </r>
    <rPh sb="2" eb="3">
      <t>ゼイ</t>
    </rPh>
    <rPh sb="3" eb="4">
      <t>ヌ</t>
    </rPh>
    <rPh sb="4" eb="6">
      <t>キンガク</t>
    </rPh>
    <phoneticPr fontId="4"/>
  </si>
  <si>
    <t>消費税率</t>
    <rPh sb="0" eb="3">
      <t>ショウヒゼイ</t>
    </rPh>
    <rPh sb="3" eb="4">
      <t>リツ</t>
    </rPh>
    <phoneticPr fontId="4"/>
  </si>
  <si>
    <r>
      <rPr>
        <b/>
        <sz val="14"/>
        <rFont val="Meiryo UI"/>
        <family val="3"/>
        <charset val="128"/>
      </rPr>
      <t>E　</t>
    </r>
    <r>
      <rPr>
        <sz val="14"/>
        <rFont val="Meiryo UI"/>
        <family val="3"/>
        <charset val="128"/>
      </rPr>
      <t>消費税額</t>
    </r>
    <rPh sb="2" eb="5">
      <t>ショウヒゼイ</t>
    </rPh>
    <rPh sb="5" eb="6">
      <t>ガク</t>
    </rPh>
    <phoneticPr fontId="4"/>
  </si>
  <si>
    <r>
      <rPr>
        <b/>
        <sz val="14"/>
        <rFont val="Meiryo UI"/>
        <family val="3"/>
        <charset val="128"/>
      </rPr>
      <t>F　</t>
    </r>
    <r>
      <rPr>
        <sz val="14"/>
        <rFont val="Meiryo UI"/>
        <family val="3"/>
        <charset val="128"/>
      </rPr>
      <t>税抜金額</t>
    </r>
    <rPh sb="2" eb="3">
      <t>ゼイ</t>
    </rPh>
    <rPh sb="3" eb="4">
      <t>ヌ</t>
    </rPh>
    <rPh sb="4" eb="6">
      <t>キンガク</t>
    </rPh>
    <phoneticPr fontId="4"/>
  </si>
  <si>
    <r>
      <rPr>
        <b/>
        <sz val="14"/>
        <rFont val="Meiryo UI"/>
        <family val="3"/>
        <charset val="128"/>
      </rPr>
      <t>G　</t>
    </r>
    <r>
      <rPr>
        <sz val="14"/>
        <rFont val="Meiryo UI"/>
        <family val="3"/>
        <charset val="128"/>
      </rPr>
      <t>消費税額</t>
    </r>
    <rPh sb="2" eb="5">
      <t>ショウヒゼイ</t>
    </rPh>
    <rPh sb="5" eb="6">
      <t>ガク</t>
    </rPh>
    <phoneticPr fontId="4"/>
  </si>
  <si>
    <t>差  　異(税抜)</t>
    <rPh sb="6" eb="8">
      <t>ゼイヌキ</t>
    </rPh>
    <phoneticPr fontId="4"/>
  </si>
  <si>
    <t>差  　異(税込)</t>
    <rPh sb="6" eb="8">
      <t>ゼイコミ</t>
    </rPh>
    <phoneticPr fontId="4"/>
  </si>
  <si>
    <t>X</t>
    <phoneticPr fontId="4"/>
  </si>
  <si>
    <t>店舗コード</t>
    <rPh sb="0" eb="2">
      <t>テンポ</t>
    </rPh>
    <phoneticPr fontId="2"/>
  </si>
  <si>
    <t>Z1</t>
  </si>
  <si>
    <t>Z2</t>
  </si>
  <si>
    <t>Z3</t>
  </si>
  <si>
    <t>Z4</t>
  </si>
  <si>
    <t>伝票NO</t>
    <rPh sb="0" eb="2">
      <t>デンピョウ</t>
    </rPh>
    <phoneticPr fontId="2"/>
  </si>
  <si>
    <t>納品日</t>
    <rPh sb="0" eb="3">
      <t>ノウヒンビ</t>
    </rPh>
    <phoneticPr fontId="2"/>
  </si>
  <si>
    <t>取引様伝票記載金額税抜金額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1">
      <t>ゼイヌキ</t>
    </rPh>
    <rPh sb="11" eb="13">
      <t>キンガク</t>
    </rPh>
    <phoneticPr fontId="2"/>
  </si>
  <si>
    <t>取引様伝票記載金額消費税率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2">
      <t>ショウヒゼイ</t>
    </rPh>
    <rPh sb="12" eb="13">
      <t>リツ</t>
    </rPh>
    <phoneticPr fontId="2"/>
  </si>
  <si>
    <t>取引様伝票記載金額消費税額</t>
    <rPh sb="0" eb="2">
      <t>トリヒキ</t>
    </rPh>
    <rPh sb="2" eb="3">
      <t>サマ</t>
    </rPh>
    <rPh sb="3" eb="5">
      <t>デンピョウ</t>
    </rPh>
    <rPh sb="5" eb="7">
      <t>キサイ</t>
    </rPh>
    <rPh sb="7" eb="9">
      <t>キンガク</t>
    </rPh>
    <rPh sb="9" eb="12">
      <t>ショウヒゼイ</t>
    </rPh>
    <rPh sb="12" eb="13">
      <t>ガク</t>
    </rPh>
    <phoneticPr fontId="2"/>
  </si>
  <si>
    <t>大学生協支払明細記載金額税抜金額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4">
      <t>ゼイヌキ</t>
    </rPh>
    <rPh sb="14" eb="16">
      <t>キンガク</t>
    </rPh>
    <phoneticPr fontId="2"/>
  </si>
  <si>
    <t>大学生協支払明細記載金額消費税率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5">
      <t>ショウヒゼイ</t>
    </rPh>
    <rPh sb="15" eb="16">
      <t>リツ</t>
    </rPh>
    <phoneticPr fontId="2"/>
  </si>
  <si>
    <t>大学生協支払明細記載金額消費税額</t>
    <rPh sb="0" eb="2">
      <t>ダイガク</t>
    </rPh>
    <rPh sb="2" eb="4">
      <t>セイキョウ</t>
    </rPh>
    <rPh sb="4" eb="6">
      <t>シハライ</t>
    </rPh>
    <rPh sb="6" eb="8">
      <t>メイサイ</t>
    </rPh>
    <rPh sb="8" eb="10">
      <t>キサイ</t>
    </rPh>
    <rPh sb="10" eb="12">
      <t>キンガク</t>
    </rPh>
    <rPh sb="12" eb="15">
      <t>ショウヒゼイ</t>
    </rPh>
    <rPh sb="15" eb="16">
      <t>ガク</t>
    </rPh>
    <phoneticPr fontId="2"/>
  </si>
  <si>
    <t>差異(税抜)</t>
    <rPh sb="0" eb="2">
      <t>サイ</t>
    </rPh>
    <rPh sb="3" eb="5">
      <t>ゼイヌキ</t>
    </rPh>
    <phoneticPr fontId="2"/>
  </si>
  <si>
    <t>差異(税込)</t>
    <rPh sb="0" eb="2">
      <t>サイ</t>
    </rPh>
    <rPh sb="3" eb="5">
      <t>ゼイコ</t>
    </rPh>
    <phoneticPr fontId="2"/>
  </si>
  <si>
    <t>違算理由</t>
    <rPh sb="0" eb="2">
      <t>イサン</t>
    </rPh>
    <rPh sb="2" eb="4">
      <t>リユウ</t>
    </rPh>
    <phoneticPr fontId="2"/>
  </si>
  <si>
    <t>合 計 金 額</t>
  </si>
  <si>
    <t>H合計＝C</t>
    <rPh sb="1" eb="3">
      <t>ゴウケイ</t>
    </rPh>
    <phoneticPr fontId="15"/>
  </si>
  <si>
    <t>　</t>
    <phoneticPr fontId="5"/>
  </si>
  <si>
    <t>　　</t>
    <phoneticPr fontId="4"/>
  </si>
  <si>
    <t>　</t>
    <phoneticPr fontId="15"/>
  </si>
  <si>
    <r>
      <t>＊生協未計上分は、貴社管理の「物品受領書」(写)をBOXにアップしてください。</t>
    </r>
    <r>
      <rPr>
        <b/>
        <sz val="16"/>
        <rFont val="Meiryo UI"/>
        <family val="3"/>
        <charset val="128"/>
      </rPr>
      <t>URL:https://x.gd/C7aAk</t>
    </r>
    <phoneticPr fontId="4"/>
  </si>
  <si>
    <t>2024/10/21改訂</t>
    <rPh sb="10" eb="12">
      <t>カイテイ</t>
    </rPh>
    <phoneticPr fontId="4"/>
  </si>
  <si>
    <t>大学生協事業連合　経理部仕入照合2課宛</t>
    <rPh sb="2" eb="4">
      <t>セイキョウ</t>
    </rPh>
    <rPh sb="4" eb="6">
      <t>ジギョウ</t>
    </rPh>
    <rPh sb="6" eb="8">
      <t>ツレア</t>
    </rPh>
    <rPh sb="9" eb="12">
      <t>ケイリブ</t>
    </rPh>
    <rPh sb="12" eb="16">
      <t>シイレショウゴウ</t>
    </rPh>
    <rPh sb="17" eb="1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</si>
</sst>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yyyy&quot;/&quot;m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Meiryo UI"/>
      <family val="3"/>
      <charset val="128"/>
    </font>
    <font>
      <sz val="13"/>
      <name val="Meiryo UI"/>
      <family val="3"/>
      <charset val="128"/>
    </font>
    <font>
      <sz val="18"/>
      <name val="Meiryo UI"/>
      <family val="3"/>
      <charset val="128"/>
    </font>
    <font>
      <u/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24"/>
      <name val="Meiryo UI"/>
      <family val="3"/>
      <charset val="128"/>
    </font>
    <font>
      <b/>
      <sz val="16"/>
      <name val="Meiryo UI"/>
      <family val="3"/>
      <charset val="128"/>
    </font>
    <font>
      <sz val="17"/>
      <name val="Meiryo UI"/>
      <family val="3"/>
      <charset val="128"/>
    </font>
    <font>
      <sz val="15"/>
      <name val="Meiryo UI"/>
      <family val="3"/>
      <charset val="128"/>
    </font>
    <font>
      <b/>
      <sz val="15"/>
      <name val="Meiryo UI"/>
      <family val="3"/>
      <charset val="128"/>
    </font>
    <font>
      <sz val="20"/>
      <name val="Meiryo UI"/>
      <family val="3"/>
      <charset val="128"/>
    </font>
    <font>
      <u/>
      <sz val="20"/>
      <name val="Meiryo UI"/>
      <family val="3"/>
      <charset val="128"/>
    </font>
    <font>
      <sz val="9"/>
      <name val="Meiryo UI"/>
      <family val="3"/>
      <charset val="128"/>
    </font>
    <font>
      <sz val="18"/>
      <color theme="4"/>
      <name val="Meiryo UI"/>
      <family val="3"/>
      <charset val="128"/>
    </font>
    <font>
      <sz val="10"/>
      <color theme="1"/>
      <name val="Meiryo UI"/>
      <family val="2"/>
      <charset val="128"/>
    </font>
    <font>
      <b/>
      <sz val="18"/>
      <name val="Meiryo UI"/>
      <family val="3"/>
      <charset val="128"/>
    </font>
    <font>
      <sz val="22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18"/>
      <name val="Meiryo UI"/>
      <family val="3"/>
      <charset val="128"/>
    </font>
    <font>
      <b/>
      <u/>
      <sz val="24"/>
      <name val="Meiryo UI"/>
      <family val="3"/>
      <charset val="128"/>
    </font>
    <font>
      <sz val="11"/>
      <name val="Meiryo UI"/>
      <family val="3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C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5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2" applyFont="1"/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10" fillId="0" borderId="0" xfId="2" applyFont="1"/>
    <xf numFmtId="0" fontId="11" fillId="0" borderId="0" xfId="2" applyFont="1"/>
    <xf numFmtId="0" fontId="10" fillId="0" borderId="0" xfId="2" applyFont="1" applyAlignment="1">
      <alignment vertical="top"/>
    </xf>
    <xf numFmtId="0" fontId="13" fillId="0" borderId="0" xfId="2" applyFont="1"/>
    <xf numFmtId="0" fontId="13" fillId="0" borderId="0" xfId="2" applyFont="1" applyAlignment="1">
      <alignment vertical="top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/>
    <xf numFmtId="0" fontId="3" fillId="0" borderId="1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6" fillId="0" borderId="0" xfId="2" applyFont="1" applyAlignment="1">
      <alignment horizontal="left"/>
    </xf>
    <xf numFmtId="0" fontId="17" fillId="0" borderId="0" xfId="2" applyFont="1"/>
    <xf numFmtId="0" fontId="19" fillId="0" borderId="5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20" fillId="0" borderId="1" xfId="2" applyFont="1" applyBorder="1" applyAlignment="1">
      <alignment vertical="center"/>
    </xf>
    <xf numFmtId="0" fontId="10" fillId="0" borderId="9" xfId="2" applyFont="1" applyBorder="1"/>
    <xf numFmtId="0" fontId="21" fillId="0" borderId="0" xfId="2" applyFont="1" applyAlignment="1">
      <alignment vertical="center"/>
    </xf>
    <xf numFmtId="0" fontId="21" fillId="0" borderId="0" xfId="2" applyFont="1"/>
    <xf numFmtId="0" fontId="10" fillId="2" borderId="22" xfId="2" applyFont="1" applyFill="1" applyBorder="1" applyAlignment="1">
      <alignment horizontal="center" vertical="center"/>
    </xf>
    <xf numFmtId="0" fontId="10" fillId="2" borderId="18" xfId="2" applyFont="1" applyFill="1" applyBorder="1" applyAlignment="1">
      <alignment horizontal="center" vertical="center"/>
    </xf>
    <xf numFmtId="0" fontId="3" fillId="0" borderId="26" xfId="2" applyFont="1" applyBorder="1"/>
    <xf numFmtId="0" fontId="3" fillId="0" borderId="27" xfId="2" applyFont="1" applyBorder="1"/>
    <xf numFmtId="0" fontId="3" fillId="0" borderId="0" xfId="2" applyFont="1" applyAlignment="1">
      <alignment horizontal="center"/>
    </xf>
    <xf numFmtId="0" fontId="11" fillId="0" borderId="28" xfId="2" applyFont="1" applyBorder="1"/>
    <xf numFmtId="0" fontId="3" fillId="0" borderId="28" xfId="2" applyFont="1" applyBorder="1"/>
    <xf numFmtId="0" fontId="3" fillId="0" borderId="30" xfId="2" applyFont="1" applyBorder="1" applyAlignment="1">
      <alignment horizontal="center"/>
    </xf>
    <xf numFmtId="0" fontId="10" fillId="0" borderId="33" xfId="2" applyFont="1" applyBorder="1" applyAlignment="1">
      <alignment horizontal="center" vertical="center"/>
    </xf>
    <xf numFmtId="0" fontId="10" fillId="2" borderId="35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/>
    </xf>
    <xf numFmtId="0" fontId="10" fillId="0" borderId="15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38" fontId="10" fillId="0" borderId="45" xfId="1" applyFont="1" applyBorder="1" applyAlignment="1">
      <alignment horizontal="right"/>
    </xf>
    <xf numFmtId="38" fontId="10" fillId="0" borderId="36" xfId="1" applyFont="1" applyBorder="1" applyAlignment="1">
      <alignment horizontal="right"/>
    </xf>
    <xf numFmtId="38" fontId="10" fillId="0" borderId="35" xfId="1" applyFont="1" applyBorder="1" applyAlignment="1">
      <alignment horizontal="right"/>
    </xf>
    <xf numFmtId="38" fontId="10" fillId="0" borderId="42" xfId="1" applyFont="1" applyBorder="1" applyAlignment="1">
      <alignment horizontal="right"/>
    </xf>
    <xf numFmtId="38" fontId="10" fillId="0" borderId="32" xfId="1" applyFont="1" applyBorder="1" applyAlignment="1">
      <alignment horizontal="right"/>
    </xf>
    <xf numFmtId="0" fontId="10" fillId="0" borderId="31" xfId="2" applyFont="1" applyBorder="1" applyAlignment="1">
      <alignment horizontal="right"/>
    </xf>
    <xf numFmtId="38" fontId="10" fillId="0" borderId="37" xfId="1" applyFont="1" applyBorder="1" applyAlignment="1">
      <alignment horizontal="right"/>
    </xf>
    <xf numFmtId="176" fontId="10" fillId="0" borderId="31" xfId="2" applyNumberFormat="1" applyFont="1" applyBorder="1" applyAlignment="1">
      <alignment horizontal="right"/>
    </xf>
    <xf numFmtId="38" fontId="12" fillId="2" borderId="39" xfId="1" applyFont="1" applyFill="1" applyBorder="1" applyAlignment="1">
      <alignment horizontal="right"/>
    </xf>
    <xf numFmtId="0" fontId="8" fillId="2" borderId="25" xfId="2" applyFont="1" applyFill="1" applyBorder="1" applyAlignment="1">
      <alignment horizontal="center" vertical="center"/>
    </xf>
    <xf numFmtId="0" fontId="8" fillId="0" borderId="19" xfId="2" applyFont="1" applyBorder="1" applyAlignment="1">
      <alignment vertical="center"/>
    </xf>
    <xf numFmtId="31" fontId="6" fillId="0" borderId="46" xfId="2" applyNumberFormat="1" applyFont="1" applyBorder="1" applyAlignment="1">
      <alignment horizontal="centerContinuous"/>
    </xf>
    <xf numFmtId="31" fontId="6" fillId="0" borderId="41" xfId="2" applyNumberFormat="1" applyFont="1" applyBorder="1" applyAlignment="1">
      <alignment horizontal="centerContinuous"/>
    </xf>
    <xf numFmtId="0" fontId="8" fillId="0" borderId="15" xfId="2" applyFont="1" applyBorder="1" applyAlignment="1">
      <alignment vertical="center"/>
    </xf>
    <xf numFmtId="0" fontId="8" fillId="0" borderId="16" xfId="2" quotePrefix="1" applyFont="1" applyBorder="1" applyAlignment="1">
      <alignment horizontal="center" vertical="center"/>
    </xf>
    <xf numFmtId="0" fontId="8" fillId="2" borderId="47" xfId="2" applyFont="1" applyFill="1" applyBorder="1" applyAlignment="1">
      <alignment horizontal="center" vertical="center"/>
    </xf>
    <xf numFmtId="0" fontId="3" fillId="0" borderId="26" xfId="2" applyFont="1" applyBorder="1" applyAlignment="1">
      <alignment horizontal="center"/>
    </xf>
    <xf numFmtId="0" fontId="24" fillId="0" borderId="4" xfId="2" applyFont="1" applyBorder="1" applyAlignment="1">
      <alignment horizontal="centerContinuous" vertical="center"/>
    </xf>
    <xf numFmtId="0" fontId="24" fillId="0" borderId="24" xfId="2" applyFont="1" applyBorder="1" applyAlignment="1">
      <alignment horizontal="centerContinuous" vertical="center"/>
    </xf>
    <xf numFmtId="0" fontId="24" fillId="0" borderId="19" xfId="2" applyFont="1" applyBorder="1" applyAlignment="1">
      <alignment vertical="center"/>
    </xf>
    <xf numFmtId="0" fontId="8" fillId="0" borderId="16" xfId="2" applyFont="1" applyBorder="1"/>
    <xf numFmtId="0" fontId="8" fillId="0" borderId="48" xfId="2" applyFont="1" applyBorder="1"/>
    <xf numFmtId="0" fontId="8" fillId="0" borderId="0" xfId="2" applyFont="1" applyAlignment="1">
      <alignment horizontal="center" vertical="center"/>
    </xf>
    <xf numFmtId="0" fontId="24" fillId="0" borderId="46" xfId="2" applyFont="1" applyBorder="1" applyAlignment="1">
      <alignment vertical="center"/>
    </xf>
    <xf numFmtId="0" fontId="24" fillId="0" borderId="41" xfId="2" applyFont="1" applyBorder="1" applyAlignment="1">
      <alignment vertical="center"/>
    </xf>
    <xf numFmtId="0" fontId="8" fillId="0" borderId="40" xfId="2" quotePrefix="1" applyFont="1" applyBorder="1" applyAlignment="1">
      <alignment horizontal="left" vertical="center"/>
    </xf>
    <xf numFmtId="0" fontId="8" fillId="0" borderId="16" xfId="2" quotePrefix="1" applyFont="1" applyBorder="1" applyAlignment="1">
      <alignment horizontal="left" vertical="center"/>
    </xf>
    <xf numFmtId="0" fontId="8" fillId="0" borderId="20" xfId="2" applyFont="1" applyBorder="1" applyAlignment="1">
      <alignment vertical="center"/>
    </xf>
    <xf numFmtId="0" fontId="24" fillId="0" borderId="18" xfId="2" applyFont="1" applyBorder="1" applyAlignment="1">
      <alignment vertical="center"/>
    </xf>
    <xf numFmtId="0" fontId="24" fillId="0" borderId="24" xfId="2" applyFont="1" applyBorder="1" applyAlignment="1">
      <alignment vertical="center"/>
    </xf>
    <xf numFmtId="9" fontId="10" fillId="0" borderId="22" xfId="2" applyNumberFormat="1" applyFont="1" applyBorder="1" applyAlignment="1">
      <alignment horizontal="center"/>
    </xf>
    <xf numFmtId="14" fontId="0" fillId="0" borderId="0" xfId="0" applyNumberFormat="1">
      <alignment vertical="center"/>
    </xf>
    <xf numFmtId="177" fontId="6" fillId="3" borderId="23" xfId="2" applyNumberFormat="1" applyFont="1" applyFill="1" applyBorder="1" applyAlignment="1">
      <alignment horizontal="left"/>
    </xf>
    <xf numFmtId="31" fontId="6" fillId="0" borderId="46" xfId="2" applyNumberFormat="1" applyFont="1" applyBorder="1" applyAlignment="1">
      <alignment horizontal="left" vertical="top"/>
    </xf>
    <xf numFmtId="0" fontId="3" fillId="0" borderId="0" xfId="2" applyFont="1" applyAlignment="1">
      <alignment horizontal="right" vertical="center"/>
    </xf>
    <xf numFmtId="0" fontId="13" fillId="0" borderId="50" xfId="2" applyFont="1" applyBorder="1" applyAlignment="1">
      <alignment horizontal="center"/>
    </xf>
    <xf numFmtId="0" fontId="8" fillId="2" borderId="22" xfId="2" applyFont="1" applyFill="1" applyBorder="1" applyAlignment="1">
      <alignment horizontal="center" vertical="center"/>
    </xf>
    <xf numFmtId="0" fontId="8" fillId="2" borderId="49" xfId="2" applyFont="1" applyFill="1" applyBorder="1" applyAlignment="1">
      <alignment horizontal="center" vertical="center"/>
    </xf>
    <xf numFmtId="0" fontId="8" fillId="2" borderId="51" xfId="2" applyFont="1" applyFill="1" applyBorder="1" applyAlignment="1">
      <alignment horizontal="center" vertical="center"/>
    </xf>
    <xf numFmtId="0" fontId="10" fillId="2" borderId="42" xfId="2" applyFont="1" applyFill="1" applyBorder="1" applyAlignment="1">
      <alignment horizontal="center" vertical="center"/>
    </xf>
    <xf numFmtId="0" fontId="8" fillId="0" borderId="16" xfId="2" applyFont="1" applyBorder="1" applyAlignment="1">
      <alignment vertical="center"/>
    </xf>
    <xf numFmtId="0" fontId="8" fillId="0" borderId="44" xfId="2" applyFont="1" applyBorder="1" applyAlignment="1">
      <alignment horizontal="center" vertical="center"/>
    </xf>
    <xf numFmtId="0" fontId="8" fillId="0" borderId="41" xfId="2" quotePrefix="1" applyFont="1" applyBorder="1" applyAlignment="1">
      <alignment horizontal="center" vertical="center"/>
    </xf>
    <xf numFmtId="0" fontId="18" fillId="4" borderId="15" xfId="2" applyFont="1" applyFill="1" applyBorder="1" applyAlignment="1">
      <alignment horizontal="right"/>
    </xf>
    <xf numFmtId="0" fontId="8" fillId="0" borderId="46" xfId="2" quotePrefix="1" applyFont="1" applyBorder="1" applyAlignment="1">
      <alignment horizontal="left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49" xfId="2" applyFont="1" applyFill="1" applyBorder="1" applyAlignment="1">
      <alignment horizontal="center" vertical="center"/>
    </xf>
    <xf numFmtId="38" fontId="10" fillId="0" borderId="52" xfId="1" applyFont="1" applyBorder="1" applyAlignment="1"/>
    <xf numFmtId="38" fontId="10" fillId="0" borderId="53" xfId="1" applyFont="1" applyBorder="1" applyAlignment="1"/>
    <xf numFmtId="0" fontId="10" fillId="0" borderId="55" xfId="2" applyFont="1" applyBorder="1" applyAlignment="1">
      <alignment vertical="center"/>
    </xf>
    <xf numFmtId="0" fontId="10" fillId="2" borderId="56" xfId="2" applyFont="1" applyFill="1" applyBorder="1" applyAlignment="1">
      <alignment horizontal="center" vertical="center"/>
    </xf>
    <xf numFmtId="0" fontId="10" fillId="2" borderId="57" xfId="2" applyFont="1" applyFill="1" applyBorder="1" applyAlignment="1">
      <alignment horizontal="center" vertical="center"/>
    </xf>
    <xf numFmtId="38" fontId="10" fillId="0" borderId="57" xfId="1" applyFont="1" applyBorder="1" applyAlignment="1"/>
    <xf numFmtId="38" fontId="10" fillId="0" borderId="58" xfId="1" applyFont="1" applyBorder="1" applyAlignment="1"/>
    <xf numFmtId="38" fontId="12" fillId="2" borderId="33" xfId="1" applyFont="1" applyFill="1" applyBorder="1" applyAlignment="1">
      <alignment horizontal="right"/>
    </xf>
    <xf numFmtId="0" fontId="8" fillId="0" borderId="59" xfId="2" applyFont="1" applyBorder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23" fillId="0" borderId="49" xfId="2" applyFont="1" applyBorder="1"/>
    <xf numFmtId="0" fontId="8" fillId="2" borderId="40" xfId="2" applyFont="1" applyFill="1" applyBorder="1" applyAlignment="1">
      <alignment horizontal="center" vertical="center"/>
    </xf>
    <xf numFmtId="0" fontId="8" fillId="2" borderId="48" xfId="2" applyFont="1" applyFill="1" applyBorder="1" applyAlignment="1">
      <alignment horizontal="center" vertical="center"/>
    </xf>
    <xf numFmtId="0" fontId="10" fillId="2" borderId="41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36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/>
    </xf>
    <xf numFmtId="0" fontId="10" fillId="2" borderId="58" xfId="2" applyFont="1" applyFill="1" applyBorder="1" applyAlignment="1">
      <alignment horizontal="center" vertical="center"/>
    </xf>
    <xf numFmtId="0" fontId="23" fillId="0" borderId="46" xfId="2" applyFont="1" applyBorder="1"/>
    <xf numFmtId="0" fontId="3" fillId="0" borderId="49" xfId="2" applyFont="1" applyBorder="1" applyAlignment="1">
      <alignment horizontal="center"/>
    </xf>
    <xf numFmtId="0" fontId="10" fillId="0" borderId="49" xfId="2" applyFont="1" applyBorder="1" applyAlignment="1">
      <alignment horizontal="center"/>
    </xf>
    <xf numFmtId="14" fontId="10" fillId="0" borderId="60" xfId="2" applyNumberFormat="1" applyFont="1" applyBorder="1" applyAlignment="1">
      <alignment horizontal="center"/>
    </xf>
    <xf numFmtId="38" fontId="10" fillId="0" borderId="18" xfId="1" applyFont="1" applyBorder="1" applyAlignment="1">
      <alignment horizontal="right"/>
    </xf>
    <xf numFmtId="0" fontId="10" fillId="0" borderId="46" xfId="2" applyFont="1" applyBorder="1" applyAlignment="1">
      <alignment horizontal="center"/>
    </xf>
    <xf numFmtId="14" fontId="10" fillId="0" borderId="61" xfId="2" applyNumberFormat="1" applyFont="1" applyBorder="1" applyAlignment="1">
      <alignment horizontal="center"/>
    </xf>
    <xf numFmtId="38" fontId="10" fillId="0" borderId="41" xfId="1" applyFont="1" applyBorder="1" applyAlignment="1">
      <alignment horizontal="right"/>
    </xf>
    <xf numFmtId="9" fontId="10" fillId="0" borderId="15" xfId="2" applyNumberFormat="1" applyFont="1" applyBorder="1" applyAlignment="1">
      <alignment horizontal="center"/>
    </xf>
    <xf numFmtId="0" fontId="27" fillId="0" borderId="0" xfId="2" applyFont="1" applyAlignment="1">
      <alignment horizontal="left"/>
    </xf>
    <xf numFmtId="0" fontId="28" fillId="0" borderId="0" xfId="2" applyFont="1"/>
    <xf numFmtId="0" fontId="27" fillId="0" borderId="0" xfId="2" applyFont="1"/>
    <xf numFmtId="0" fontId="30" fillId="0" borderId="0" xfId="2" applyFont="1"/>
    <xf numFmtId="0" fontId="31" fillId="0" borderId="49" xfId="2" applyFont="1" applyBorder="1" applyAlignment="1">
      <alignment horizontal="center"/>
    </xf>
    <xf numFmtId="38" fontId="10" fillId="0" borderId="7" xfId="1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2" fillId="0" borderId="1" xfId="1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0" fontId="13" fillId="0" borderId="29" xfId="2" applyFont="1" applyBorder="1" applyAlignment="1">
      <alignment horizontal="center"/>
    </xf>
    <xf numFmtId="0" fontId="13" fillId="0" borderId="44" xfId="2" applyFont="1" applyBorder="1" applyAlignment="1">
      <alignment horizontal="center"/>
    </xf>
    <xf numFmtId="0" fontId="8" fillId="2" borderId="25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8" fillId="2" borderId="34" xfId="2" applyFont="1" applyFill="1" applyBorder="1" applyAlignment="1">
      <alignment horizontal="center" vertical="center"/>
    </xf>
    <xf numFmtId="0" fontId="8" fillId="2" borderId="43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center" vertical="center"/>
    </xf>
    <xf numFmtId="0" fontId="6" fillId="2" borderId="5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 xr:uid="{29681A8E-A2AF-4AE4-9331-3999DB096A74}"/>
    <cellStyle name="標準 6" xfId="2" xr:uid="{00000000-0005-0000-0000-000002000000}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Meiryo UI"/>
        <family val="3"/>
        <charset val="128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general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general" vertical="bottom" textRotation="0" wrapText="0" indent="0" justifyLastLine="0" shrinkToFit="0" readingOrder="0"/>
      <border diagonalUp="0" diagonalDown="0">
        <left style="thick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6" formatCode="#,##0;[Red]\-#,##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numFmt numFmtId="19" formatCode="yyyy/m/d"/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alignment horizontal="center" vertical="bottom" textRotation="0" wrapText="0" indent="0" justifyLastLine="0" shrinkToFit="0" readingOrder="0"/>
      <border diagonalUp="0" diagonalDown="0"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Meiryo UI"/>
        <family val="3"/>
        <charset val="128"/>
        <scheme val="none"/>
      </font>
      <fill>
        <patternFill patternType="solid">
          <fgColor indexed="64"/>
          <bgColor rgb="FFFFCCFF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7"/>
        <color auto="1"/>
        <name val="Meiryo UI"/>
        <family val="3"/>
        <charset val="128"/>
        <scheme val="none"/>
      </font>
      <fill>
        <patternFill patternType="solid">
          <fgColor indexed="64"/>
          <bgColor rgb="FFFFCC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centerContinuous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41" formatCode="yyyy&quot;年&quot;m&quot;月&quot;d&quot;日&quot;"/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Meiryo UI"/>
        <family val="3"/>
        <charset val="128"/>
        <scheme val="none"/>
      </font>
      <numFmt numFmtId="177" formatCode="yyyy&quot;/&quot;m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Meiryo UI"/>
        <family val="3"/>
        <charset val="128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125\CenterCho\Documents%20and%20Settings\coop\My%20Documents\Downloads\&#12304;&#38442;&#31070;&#12305;&#20154;&#20107;&#21172;&#21209;&#24246;&#21209;&#35576;&#23626;&#29992;&#32025;2012&#24180;5&#26376;&#25913;&#35330;&#12381;&#12398;&#652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ＩＮＤＥＸ"/>
      <sheetName val="特別休暇届(正規A)"/>
      <sheetName val="特別休暇届（正規B）"/>
      <sheetName val="特別休暇(定時嘱託)"/>
      <sheetName val="育児介護休業届"/>
      <sheetName val="臨時職員給与精算書"/>
      <sheetName val="休職届"/>
      <sheetName val="退職届"/>
      <sheetName val="職員基本情報申請（正規Ａ）"/>
      <sheetName val="職員基本情報申請（正規Ｂ）"/>
      <sheetName val="職員基本情報申請書(定時・嘱託）"/>
      <sheetName val="再雇用申請書"/>
      <sheetName val="定時職員採用申請"/>
      <sheetName val="アルバイト採用申請"/>
      <sheetName val="貸付金申請"/>
      <sheetName val="慶弔見舞金申請（Ａ）"/>
      <sheetName val="個人所有車業務使用申請（Ａ）"/>
      <sheetName val="業務用備品貸与申請"/>
      <sheetName val="ＣＤ"/>
      <sheetName val="変更履歴管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24D9B1-72B4-4E42-8BC4-DF1858EAC275}" name="残高払違算管理リスト取引先" displayName="残高払違算管理リスト取引先" ref="C14:W15" totalsRowShown="0" headerRowDxfId="50" headerRowBorderDxfId="49" tableBorderDxfId="48" totalsRowBorderDxfId="47" headerRowCellStyle="標準 6">
  <tableColumns count="21">
    <tableColumn id="21" xr3:uid="{2359CAFF-140B-4F9A-90C8-6F1EF7246DCA}" name="対象月" dataDxfId="46" dataCellStyle="標準 6"/>
    <tableColumn id="1" xr3:uid="{ED7A228F-A833-4F4A-B01A-06C14A3B99DD}" name="送信日" dataDxfId="45" dataCellStyle="標準 6"/>
    <tableColumn id="2" xr3:uid="{62A90764-B6E7-4BC4-808B-F4757A022D84}" name="列1" dataDxfId="44" dataCellStyle="標準 6"/>
    <tableColumn id="3" xr3:uid="{037CC667-6686-4412-A533-80FB4EEB271E}" name="列2" dataDxfId="43" dataCellStyle="標準 6"/>
    <tableColumn id="4" xr3:uid="{81245C07-0A3F-4636-AA42-16179C3D6980}" name="列3" dataDxfId="42" dataCellStyle="標準 6"/>
    <tableColumn id="5" xr3:uid="{A0DF2BBB-9F6B-4902-96CB-3226B19A1899}" name="列4" dataDxfId="41" dataCellStyle="標準 6"/>
    <tableColumn id="6" xr3:uid="{68643843-9BC1-4645-B183-A7848772ADB2}" name="取引先コード" dataDxfId="40" dataCellStyle="標準 6"/>
    <tableColumn id="11" xr3:uid="{403E7F58-B014-4CCD-97DC-D376DA9449B4}" name="列5" dataDxfId="39" dataCellStyle="標準 6"/>
    <tableColumn id="12" xr3:uid="{4DEFFDAA-EC56-4DB6-838B-D53F904BA0B2}" name="列6" dataDxfId="38" dataCellStyle="標準 6"/>
    <tableColumn id="13" xr3:uid="{78E1236F-3A76-49EF-90FE-93532023CF30}" name="列7" dataDxfId="37" dataCellStyle="標準 6"/>
    <tableColumn id="14" xr3:uid="{C07FFAFC-699A-4E03-8662-1A0C54B6CCC0}" name="列8" dataDxfId="36" dataCellStyle="標準 6"/>
    <tableColumn id="7" xr3:uid="{DFAE64E5-A228-4394-B6DB-291105E4F087}" name="取引先様名" dataDxfId="35" dataCellStyle="標準 6"/>
    <tableColumn id="8" xr3:uid="{EFAF5DAA-606E-4711-AC45-877406DB78D8}" name="列9" dataDxfId="34" dataCellStyle="標準 6"/>
    <tableColumn id="9" xr3:uid="{AFE1A348-7CB2-4B2A-8676-26F7CDCB3517}" name="列10" dataDxfId="33" dataCellStyle="標準 6"/>
    <tableColumn id="10" xr3:uid="{D7E26B88-B8C8-4DC4-91C6-7B2D5D41CF8A}" name="ご担当者" dataDxfId="32" dataCellStyle="標準 6"/>
    <tableColumn id="15" xr3:uid="{64CA6372-E5E4-4FCF-A1CA-4E2D49770AEF}" name="列102" dataDxfId="31" dataCellStyle="標準 6"/>
    <tableColumn id="16" xr3:uid="{C4D8C79D-490A-41CE-B858-1194F82E492C}" name="ＴＥＬ" dataDxfId="30" dataCellStyle="標準 6"/>
    <tableColumn id="17" xr3:uid="{D26B9254-920F-4579-B875-9A8114E484FF}" name="列103" dataDxfId="29" dataCellStyle="標準 6"/>
    <tableColumn id="18" xr3:uid="{604248AA-EBA6-4C6C-B51A-53849C2B0EC9}" name="ＦＡＸ" dataDxfId="28" dataCellStyle="標準 6"/>
    <tableColumn id="20" xr3:uid="{1C349342-CFB5-4BD8-9308-E611E2A3D0B0}" name="列13" dataDxfId="27" dataCellStyle="標準 6"/>
    <tableColumn id="19" xr3:uid="{7D927644-9F41-4419-933B-FE72BE1B91D3}" name="列132" dataDxfId="26" dataCellStyle="標準 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0D84444-1D02-450F-A356-B3865EF6BFA0}" name="残高払違算報告状況リスト" displayName="残高払違算報告状況リスト" ref="C18:C19" totalsRowShown="0" headerRowDxfId="25" dataDxfId="24" tableBorderDxfId="23" headerRowCellStyle="標準 6" dataCellStyle="標準 6">
  <autoFilter ref="C18:C19" xr:uid="{B0D84444-1D02-450F-A356-B3865EF6BFA0}"/>
  <tableColumns count="1">
    <tableColumn id="1" xr3:uid="{1BD8E079-8678-448F-8222-B20DBAFFE12B}" name="照合結果" dataDxfId="22" dataCellStyle="標準 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5C2CC93-A824-4D97-9510-A4C101A009C7}" name="残高払違算管理リスト" displayName="残高払違算管理リスト" ref="C31:W135" totalsRowShown="0" tableBorderDxfId="21">
  <autoFilter ref="C31:W135" xr:uid="{65C2CC93-A824-4D97-9510-A4C101A009C7}"/>
  <tableColumns count="21">
    <tableColumn id="1" xr3:uid="{A157420C-553E-4D3B-AFA6-69565AC24449}" name="X" dataDxfId="20" dataCellStyle="標準 6"/>
    <tableColumn id="2" xr3:uid="{9F500486-4690-4451-A86C-E22C118823C0}" name="店舗コード" dataDxfId="19" dataCellStyle="標準 6"/>
    <tableColumn id="3" xr3:uid="{3C396109-87D4-467B-87B2-FCCD246E8CC6}" name="Z1" dataDxfId="18" dataCellStyle="標準 6"/>
    <tableColumn id="4" xr3:uid="{AB253F9C-0A31-41A3-BE15-13008A4A4DA1}" name="Z2" dataDxfId="17" dataCellStyle="標準 6"/>
    <tableColumn id="5" xr3:uid="{95FCBB39-DAE6-4CA2-856D-4BD76A2379D5}" name="Z3" dataDxfId="16" dataCellStyle="標準 6"/>
    <tableColumn id="6" xr3:uid="{ACD93A9C-CEA0-44C5-9919-FC1A28FEBBA3}" name="Z4" dataDxfId="15" dataCellStyle="標準 6"/>
    <tableColumn id="7" xr3:uid="{89AA0D55-37A2-4141-953E-9E5AF2ECBC1F}" name="伝票NO" dataDxfId="14" dataCellStyle="標準 6"/>
    <tableColumn id="8" xr3:uid="{B213E4B5-5879-45E4-B85E-7371615E6BF3}" name="列1" dataDxfId="13" dataCellStyle="標準 6"/>
    <tableColumn id="9" xr3:uid="{7266BF97-8360-4ED7-9DD0-C2015379041B}" name="列2" dataDxfId="12" dataCellStyle="標準 6"/>
    <tableColumn id="10" xr3:uid="{B519F4C3-B372-45AE-B50D-DE01E9BB90EC}" name="列3" dataDxfId="11" dataCellStyle="標準 6"/>
    <tableColumn id="11" xr3:uid="{1CE06271-87AD-4B2F-B630-A98BD8DEEF5E}" name="列4" dataDxfId="10" dataCellStyle="標準 6"/>
    <tableColumn id="12" xr3:uid="{E3633DEE-475C-487B-B803-961BDDD96D3D}" name="納品日" dataDxfId="9" dataCellStyle="標準 6"/>
    <tableColumn id="13" xr3:uid="{6C59F619-AB0C-4F15-8397-1DC5D0DD04B9}" name="取引様伝票記載金額税抜金額" dataDxfId="8" dataCellStyle="桁区切り"/>
    <tableColumn id="14" xr3:uid="{ADF0D96A-C4BF-4DD6-9AB2-3227AC6E2D65}" name="取引様伝票記載金額消費税率" dataDxfId="7" dataCellStyle="標準 6"/>
    <tableColumn id="15" xr3:uid="{6922B6E7-1EF6-498E-9D26-F68E1ECA08FE}" name="取引様伝票記載金額消費税額" dataDxfId="6" dataCellStyle="桁区切り">
      <calculatedColumnFormula>ROUNDDOWN(残高払違算管理リスト[[#This Row],[取引様伝票記載金額税抜金額]]*残高払違算管理リスト[[#This Row],[取引様伝票記載金額消費税率]],0)</calculatedColumnFormula>
    </tableColumn>
    <tableColumn id="16" xr3:uid="{F573DED8-F86A-4A59-B782-BC1E45EBDEF6}" name="大学生協支払明細記載金額税抜金額" dataDxfId="5" dataCellStyle="桁区切り"/>
    <tableColumn id="17" xr3:uid="{8E766DBF-7408-4ED6-87BD-21798376AEA6}" name="大学生協支払明細記載金額消費税率" dataDxfId="4" dataCellStyle="標準 6"/>
    <tableColumn id="18" xr3:uid="{F3770725-2762-4B10-A736-0C22B24CB04D}" name="大学生協支払明細記載金額消費税額" dataDxfId="3" dataCellStyle="桁区切り">
      <calculatedColumnFormula>ROUNDDOWN(残高払違算管理リスト[[#This Row],[大学生協支払明細記載金額税抜金額]]*残高払違算管理リスト[[#This Row],[大学生協支払明細記載金額消費税率]],0)</calculatedColumnFormula>
    </tableColumn>
    <tableColumn id="19" xr3:uid="{6557E969-F886-45A3-ACE4-C4F763114BA1}" name="差異(税抜)" dataDxfId="2" dataCellStyle="桁区切り">
      <calculatedColumnFormula>残高払違算管理リスト[[#This Row],[取引様伝票記載金額税抜金額]]-残高払違算管理リスト[[#This Row],[大学生協支払明細記載金額税抜金額]]</calculatedColumnFormula>
    </tableColumn>
    <tableColumn id="20" xr3:uid="{245BE4A9-249B-4902-A862-D5AB974EBE92}" name="差異(税込)" dataDxfId="1" dataCellStyle="桁区切り">
      <calculatedColumnFormula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calculatedColumnFormula>
    </tableColumn>
    <tableColumn id="21" xr3:uid="{C68B99DE-1141-4EEA-852A-CEA977EBFC7A}" name="違算理由" dataDxfId="0" dataCellStyle="標準 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6824F-F07A-453A-9C76-E9A2A4572AFC}">
  <sheetPr>
    <tabColor theme="0" tint="-0.249977111117893"/>
  </sheetPr>
  <dimension ref="B1:X148"/>
  <sheetViews>
    <sheetView tabSelected="1" view="pageBreakPreview" zoomScale="70" zoomScaleNormal="70" zoomScaleSheetLayoutView="70" zoomScalePageLayoutView="50" workbookViewId="0">
      <selection activeCell="N7" sqref="N7"/>
    </sheetView>
  </sheetViews>
  <sheetFormatPr defaultColWidth="1.5" defaultRowHeight="15.75"/>
  <cols>
    <col min="1" max="1" width="2.375" style="1" customWidth="1"/>
    <col min="2" max="2" width="6.125" style="1" customWidth="1"/>
    <col min="3" max="3" width="11.625" style="1" customWidth="1"/>
    <col min="4" max="4" width="23.625" style="1" customWidth="1"/>
    <col min="5" max="8" width="2.5" style="1" hidden="1" customWidth="1"/>
    <col min="9" max="9" width="23.125" style="1" customWidth="1"/>
    <col min="10" max="13" width="2.625" style="1" hidden="1" customWidth="1"/>
    <col min="14" max="14" width="23.125" style="1" customWidth="1"/>
    <col min="15" max="20" width="14.5" style="1" customWidth="1"/>
    <col min="21" max="22" width="24.25" style="1" customWidth="1"/>
    <col min="23" max="23" width="27.625" style="1" customWidth="1"/>
    <col min="24" max="24" width="3.125" style="1" customWidth="1"/>
    <col min="25" max="26" width="3.75" style="1" customWidth="1"/>
    <col min="27" max="267" width="1.5" style="1"/>
    <col min="268" max="269" width="3.875" style="1" customWidth="1"/>
    <col min="270" max="270" width="13.125" style="1" customWidth="1"/>
    <col min="271" max="271" width="11.125" style="1" customWidth="1"/>
    <col min="272" max="272" width="12.625" style="1" customWidth="1"/>
    <col min="273" max="274" width="13.625" style="1" customWidth="1"/>
    <col min="275" max="275" width="14.375" style="1" customWidth="1"/>
    <col min="276" max="276" width="17.875" style="1" customWidth="1"/>
    <col min="277" max="282" width="3.75" style="1" customWidth="1"/>
    <col min="283" max="523" width="1.5" style="1"/>
    <col min="524" max="525" width="3.875" style="1" customWidth="1"/>
    <col min="526" max="526" width="13.125" style="1" customWidth="1"/>
    <col min="527" max="527" width="11.125" style="1" customWidth="1"/>
    <col min="528" max="528" width="12.625" style="1" customWidth="1"/>
    <col min="529" max="530" width="13.625" style="1" customWidth="1"/>
    <col min="531" max="531" width="14.375" style="1" customWidth="1"/>
    <col min="532" max="532" width="17.875" style="1" customWidth="1"/>
    <col min="533" max="538" width="3.75" style="1" customWidth="1"/>
    <col min="539" max="779" width="1.5" style="1"/>
    <col min="780" max="781" width="3.875" style="1" customWidth="1"/>
    <col min="782" max="782" width="13.125" style="1" customWidth="1"/>
    <col min="783" max="783" width="11.125" style="1" customWidth="1"/>
    <col min="784" max="784" width="12.625" style="1" customWidth="1"/>
    <col min="785" max="786" width="13.625" style="1" customWidth="1"/>
    <col min="787" max="787" width="14.375" style="1" customWidth="1"/>
    <col min="788" max="788" width="17.875" style="1" customWidth="1"/>
    <col min="789" max="794" width="3.75" style="1" customWidth="1"/>
    <col min="795" max="1035" width="1.5" style="1"/>
    <col min="1036" max="1037" width="3.875" style="1" customWidth="1"/>
    <col min="1038" max="1038" width="13.125" style="1" customWidth="1"/>
    <col min="1039" max="1039" width="11.125" style="1" customWidth="1"/>
    <col min="1040" max="1040" width="12.625" style="1" customWidth="1"/>
    <col min="1041" max="1042" width="13.625" style="1" customWidth="1"/>
    <col min="1043" max="1043" width="14.375" style="1" customWidth="1"/>
    <col min="1044" max="1044" width="17.875" style="1" customWidth="1"/>
    <col min="1045" max="1050" width="3.75" style="1" customWidth="1"/>
    <col min="1051" max="1291" width="1.5" style="1"/>
    <col min="1292" max="1293" width="3.875" style="1" customWidth="1"/>
    <col min="1294" max="1294" width="13.125" style="1" customWidth="1"/>
    <col min="1295" max="1295" width="11.125" style="1" customWidth="1"/>
    <col min="1296" max="1296" width="12.625" style="1" customWidth="1"/>
    <col min="1297" max="1298" width="13.625" style="1" customWidth="1"/>
    <col min="1299" max="1299" width="14.375" style="1" customWidth="1"/>
    <col min="1300" max="1300" width="17.875" style="1" customWidth="1"/>
    <col min="1301" max="1306" width="3.75" style="1" customWidth="1"/>
    <col min="1307" max="1547" width="1.5" style="1"/>
    <col min="1548" max="1549" width="3.875" style="1" customWidth="1"/>
    <col min="1550" max="1550" width="13.125" style="1" customWidth="1"/>
    <col min="1551" max="1551" width="11.125" style="1" customWidth="1"/>
    <col min="1552" max="1552" width="12.625" style="1" customWidth="1"/>
    <col min="1553" max="1554" width="13.625" style="1" customWidth="1"/>
    <col min="1555" max="1555" width="14.375" style="1" customWidth="1"/>
    <col min="1556" max="1556" width="17.875" style="1" customWidth="1"/>
    <col min="1557" max="1562" width="3.75" style="1" customWidth="1"/>
    <col min="1563" max="1803" width="1.5" style="1"/>
    <col min="1804" max="1805" width="3.875" style="1" customWidth="1"/>
    <col min="1806" max="1806" width="13.125" style="1" customWidth="1"/>
    <col min="1807" max="1807" width="11.125" style="1" customWidth="1"/>
    <col min="1808" max="1808" width="12.625" style="1" customWidth="1"/>
    <col min="1809" max="1810" width="13.625" style="1" customWidth="1"/>
    <col min="1811" max="1811" width="14.375" style="1" customWidth="1"/>
    <col min="1812" max="1812" width="17.875" style="1" customWidth="1"/>
    <col min="1813" max="1818" width="3.75" style="1" customWidth="1"/>
    <col min="1819" max="2059" width="1.5" style="1"/>
    <col min="2060" max="2061" width="3.875" style="1" customWidth="1"/>
    <col min="2062" max="2062" width="13.125" style="1" customWidth="1"/>
    <col min="2063" max="2063" width="11.125" style="1" customWidth="1"/>
    <col min="2064" max="2064" width="12.625" style="1" customWidth="1"/>
    <col min="2065" max="2066" width="13.625" style="1" customWidth="1"/>
    <col min="2067" max="2067" width="14.375" style="1" customWidth="1"/>
    <col min="2068" max="2068" width="17.875" style="1" customWidth="1"/>
    <col min="2069" max="2074" width="3.75" style="1" customWidth="1"/>
    <col min="2075" max="2315" width="1.5" style="1"/>
    <col min="2316" max="2317" width="3.875" style="1" customWidth="1"/>
    <col min="2318" max="2318" width="13.125" style="1" customWidth="1"/>
    <col min="2319" max="2319" width="11.125" style="1" customWidth="1"/>
    <col min="2320" max="2320" width="12.625" style="1" customWidth="1"/>
    <col min="2321" max="2322" width="13.625" style="1" customWidth="1"/>
    <col min="2323" max="2323" width="14.375" style="1" customWidth="1"/>
    <col min="2324" max="2324" width="17.875" style="1" customWidth="1"/>
    <col min="2325" max="2330" width="3.75" style="1" customWidth="1"/>
    <col min="2331" max="2571" width="1.5" style="1"/>
    <col min="2572" max="2573" width="3.875" style="1" customWidth="1"/>
    <col min="2574" max="2574" width="13.125" style="1" customWidth="1"/>
    <col min="2575" max="2575" width="11.125" style="1" customWidth="1"/>
    <col min="2576" max="2576" width="12.625" style="1" customWidth="1"/>
    <col min="2577" max="2578" width="13.625" style="1" customWidth="1"/>
    <col min="2579" max="2579" width="14.375" style="1" customWidth="1"/>
    <col min="2580" max="2580" width="17.875" style="1" customWidth="1"/>
    <col min="2581" max="2586" width="3.75" style="1" customWidth="1"/>
    <col min="2587" max="2827" width="1.5" style="1"/>
    <col min="2828" max="2829" width="3.875" style="1" customWidth="1"/>
    <col min="2830" max="2830" width="13.125" style="1" customWidth="1"/>
    <col min="2831" max="2831" width="11.125" style="1" customWidth="1"/>
    <col min="2832" max="2832" width="12.625" style="1" customWidth="1"/>
    <col min="2833" max="2834" width="13.625" style="1" customWidth="1"/>
    <col min="2835" max="2835" width="14.375" style="1" customWidth="1"/>
    <col min="2836" max="2836" width="17.875" style="1" customWidth="1"/>
    <col min="2837" max="2842" width="3.75" style="1" customWidth="1"/>
    <col min="2843" max="3083" width="1.5" style="1"/>
    <col min="3084" max="3085" width="3.875" style="1" customWidth="1"/>
    <col min="3086" max="3086" width="13.125" style="1" customWidth="1"/>
    <col min="3087" max="3087" width="11.125" style="1" customWidth="1"/>
    <col min="3088" max="3088" width="12.625" style="1" customWidth="1"/>
    <col min="3089" max="3090" width="13.625" style="1" customWidth="1"/>
    <col min="3091" max="3091" width="14.375" style="1" customWidth="1"/>
    <col min="3092" max="3092" width="17.875" style="1" customWidth="1"/>
    <col min="3093" max="3098" width="3.75" style="1" customWidth="1"/>
    <col min="3099" max="3339" width="1.5" style="1"/>
    <col min="3340" max="3341" width="3.875" style="1" customWidth="1"/>
    <col min="3342" max="3342" width="13.125" style="1" customWidth="1"/>
    <col min="3343" max="3343" width="11.125" style="1" customWidth="1"/>
    <col min="3344" max="3344" width="12.625" style="1" customWidth="1"/>
    <col min="3345" max="3346" width="13.625" style="1" customWidth="1"/>
    <col min="3347" max="3347" width="14.375" style="1" customWidth="1"/>
    <col min="3348" max="3348" width="17.875" style="1" customWidth="1"/>
    <col min="3349" max="3354" width="3.75" style="1" customWidth="1"/>
    <col min="3355" max="3595" width="1.5" style="1"/>
    <col min="3596" max="3597" width="3.875" style="1" customWidth="1"/>
    <col min="3598" max="3598" width="13.125" style="1" customWidth="1"/>
    <col min="3599" max="3599" width="11.125" style="1" customWidth="1"/>
    <col min="3600" max="3600" width="12.625" style="1" customWidth="1"/>
    <col min="3601" max="3602" width="13.625" style="1" customWidth="1"/>
    <col min="3603" max="3603" width="14.375" style="1" customWidth="1"/>
    <col min="3604" max="3604" width="17.875" style="1" customWidth="1"/>
    <col min="3605" max="3610" width="3.75" style="1" customWidth="1"/>
    <col min="3611" max="3851" width="1.5" style="1"/>
    <col min="3852" max="3853" width="3.875" style="1" customWidth="1"/>
    <col min="3854" max="3854" width="13.125" style="1" customWidth="1"/>
    <col min="3855" max="3855" width="11.125" style="1" customWidth="1"/>
    <col min="3856" max="3856" width="12.625" style="1" customWidth="1"/>
    <col min="3857" max="3858" width="13.625" style="1" customWidth="1"/>
    <col min="3859" max="3859" width="14.375" style="1" customWidth="1"/>
    <col min="3860" max="3860" width="17.875" style="1" customWidth="1"/>
    <col min="3861" max="3866" width="3.75" style="1" customWidth="1"/>
    <col min="3867" max="4107" width="1.5" style="1"/>
    <col min="4108" max="4109" width="3.875" style="1" customWidth="1"/>
    <col min="4110" max="4110" width="13.125" style="1" customWidth="1"/>
    <col min="4111" max="4111" width="11.125" style="1" customWidth="1"/>
    <col min="4112" max="4112" width="12.625" style="1" customWidth="1"/>
    <col min="4113" max="4114" width="13.625" style="1" customWidth="1"/>
    <col min="4115" max="4115" width="14.375" style="1" customWidth="1"/>
    <col min="4116" max="4116" width="17.875" style="1" customWidth="1"/>
    <col min="4117" max="4122" width="3.75" style="1" customWidth="1"/>
    <col min="4123" max="4363" width="1.5" style="1"/>
    <col min="4364" max="4365" width="3.875" style="1" customWidth="1"/>
    <col min="4366" max="4366" width="13.125" style="1" customWidth="1"/>
    <col min="4367" max="4367" width="11.125" style="1" customWidth="1"/>
    <col min="4368" max="4368" width="12.625" style="1" customWidth="1"/>
    <col min="4369" max="4370" width="13.625" style="1" customWidth="1"/>
    <col min="4371" max="4371" width="14.375" style="1" customWidth="1"/>
    <col min="4372" max="4372" width="17.875" style="1" customWidth="1"/>
    <col min="4373" max="4378" width="3.75" style="1" customWidth="1"/>
    <col min="4379" max="4619" width="1.5" style="1"/>
    <col min="4620" max="4621" width="3.875" style="1" customWidth="1"/>
    <col min="4622" max="4622" width="13.125" style="1" customWidth="1"/>
    <col min="4623" max="4623" width="11.125" style="1" customWidth="1"/>
    <col min="4624" max="4624" width="12.625" style="1" customWidth="1"/>
    <col min="4625" max="4626" width="13.625" style="1" customWidth="1"/>
    <col min="4627" max="4627" width="14.375" style="1" customWidth="1"/>
    <col min="4628" max="4628" width="17.875" style="1" customWidth="1"/>
    <col min="4629" max="4634" width="3.75" style="1" customWidth="1"/>
    <col min="4635" max="4875" width="1.5" style="1"/>
    <col min="4876" max="4877" width="3.875" style="1" customWidth="1"/>
    <col min="4878" max="4878" width="13.125" style="1" customWidth="1"/>
    <col min="4879" max="4879" width="11.125" style="1" customWidth="1"/>
    <col min="4880" max="4880" width="12.625" style="1" customWidth="1"/>
    <col min="4881" max="4882" width="13.625" style="1" customWidth="1"/>
    <col min="4883" max="4883" width="14.375" style="1" customWidth="1"/>
    <col min="4884" max="4884" width="17.875" style="1" customWidth="1"/>
    <col min="4885" max="4890" width="3.75" style="1" customWidth="1"/>
    <col min="4891" max="5131" width="1.5" style="1"/>
    <col min="5132" max="5133" width="3.875" style="1" customWidth="1"/>
    <col min="5134" max="5134" width="13.125" style="1" customWidth="1"/>
    <col min="5135" max="5135" width="11.125" style="1" customWidth="1"/>
    <col min="5136" max="5136" width="12.625" style="1" customWidth="1"/>
    <col min="5137" max="5138" width="13.625" style="1" customWidth="1"/>
    <col min="5139" max="5139" width="14.375" style="1" customWidth="1"/>
    <col min="5140" max="5140" width="17.875" style="1" customWidth="1"/>
    <col min="5141" max="5146" width="3.75" style="1" customWidth="1"/>
    <col min="5147" max="5387" width="1.5" style="1"/>
    <col min="5388" max="5389" width="3.875" style="1" customWidth="1"/>
    <col min="5390" max="5390" width="13.125" style="1" customWidth="1"/>
    <col min="5391" max="5391" width="11.125" style="1" customWidth="1"/>
    <col min="5392" max="5392" width="12.625" style="1" customWidth="1"/>
    <col min="5393" max="5394" width="13.625" style="1" customWidth="1"/>
    <col min="5395" max="5395" width="14.375" style="1" customWidth="1"/>
    <col min="5396" max="5396" width="17.875" style="1" customWidth="1"/>
    <col min="5397" max="5402" width="3.75" style="1" customWidth="1"/>
    <col min="5403" max="5643" width="1.5" style="1"/>
    <col min="5644" max="5645" width="3.875" style="1" customWidth="1"/>
    <col min="5646" max="5646" width="13.125" style="1" customWidth="1"/>
    <col min="5647" max="5647" width="11.125" style="1" customWidth="1"/>
    <col min="5648" max="5648" width="12.625" style="1" customWidth="1"/>
    <col min="5649" max="5650" width="13.625" style="1" customWidth="1"/>
    <col min="5651" max="5651" width="14.375" style="1" customWidth="1"/>
    <col min="5652" max="5652" width="17.875" style="1" customWidth="1"/>
    <col min="5653" max="5658" width="3.75" style="1" customWidth="1"/>
    <col min="5659" max="5899" width="1.5" style="1"/>
    <col min="5900" max="5901" width="3.875" style="1" customWidth="1"/>
    <col min="5902" max="5902" width="13.125" style="1" customWidth="1"/>
    <col min="5903" max="5903" width="11.125" style="1" customWidth="1"/>
    <col min="5904" max="5904" width="12.625" style="1" customWidth="1"/>
    <col min="5905" max="5906" width="13.625" style="1" customWidth="1"/>
    <col min="5907" max="5907" width="14.375" style="1" customWidth="1"/>
    <col min="5908" max="5908" width="17.875" style="1" customWidth="1"/>
    <col min="5909" max="5914" width="3.75" style="1" customWidth="1"/>
    <col min="5915" max="6155" width="1.5" style="1"/>
    <col min="6156" max="6157" width="3.875" style="1" customWidth="1"/>
    <col min="6158" max="6158" width="13.125" style="1" customWidth="1"/>
    <col min="6159" max="6159" width="11.125" style="1" customWidth="1"/>
    <col min="6160" max="6160" width="12.625" style="1" customWidth="1"/>
    <col min="6161" max="6162" width="13.625" style="1" customWidth="1"/>
    <col min="6163" max="6163" width="14.375" style="1" customWidth="1"/>
    <col min="6164" max="6164" width="17.875" style="1" customWidth="1"/>
    <col min="6165" max="6170" width="3.75" style="1" customWidth="1"/>
    <col min="6171" max="6411" width="1.5" style="1"/>
    <col min="6412" max="6413" width="3.875" style="1" customWidth="1"/>
    <col min="6414" max="6414" width="13.125" style="1" customWidth="1"/>
    <col min="6415" max="6415" width="11.125" style="1" customWidth="1"/>
    <col min="6416" max="6416" width="12.625" style="1" customWidth="1"/>
    <col min="6417" max="6418" width="13.625" style="1" customWidth="1"/>
    <col min="6419" max="6419" width="14.375" style="1" customWidth="1"/>
    <col min="6420" max="6420" width="17.875" style="1" customWidth="1"/>
    <col min="6421" max="6426" width="3.75" style="1" customWidth="1"/>
    <col min="6427" max="6667" width="1.5" style="1"/>
    <col min="6668" max="6669" width="3.875" style="1" customWidth="1"/>
    <col min="6670" max="6670" width="13.125" style="1" customWidth="1"/>
    <col min="6671" max="6671" width="11.125" style="1" customWidth="1"/>
    <col min="6672" max="6672" width="12.625" style="1" customWidth="1"/>
    <col min="6673" max="6674" width="13.625" style="1" customWidth="1"/>
    <col min="6675" max="6675" width="14.375" style="1" customWidth="1"/>
    <col min="6676" max="6676" width="17.875" style="1" customWidth="1"/>
    <col min="6677" max="6682" width="3.75" style="1" customWidth="1"/>
    <col min="6683" max="6923" width="1.5" style="1"/>
    <col min="6924" max="6925" width="3.875" style="1" customWidth="1"/>
    <col min="6926" max="6926" width="13.125" style="1" customWidth="1"/>
    <col min="6927" max="6927" width="11.125" style="1" customWidth="1"/>
    <col min="6928" max="6928" width="12.625" style="1" customWidth="1"/>
    <col min="6929" max="6930" width="13.625" style="1" customWidth="1"/>
    <col min="6931" max="6931" width="14.375" style="1" customWidth="1"/>
    <col min="6932" max="6932" width="17.875" style="1" customWidth="1"/>
    <col min="6933" max="6938" width="3.75" style="1" customWidth="1"/>
    <col min="6939" max="7179" width="1.5" style="1"/>
    <col min="7180" max="7181" width="3.875" style="1" customWidth="1"/>
    <col min="7182" max="7182" width="13.125" style="1" customWidth="1"/>
    <col min="7183" max="7183" width="11.125" style="1" customWidth="1"/>
    <col min="7184" max="7184" width="12.625" style="1" customWidth="1"/>
    <col min="7185" max="7186" width="13.625" style="1" customWidth="1"/>
    <col min="7187" max="7187" width="14.375" style="1" customWidth="1"/>
    <col min="7188" max="7188" width="17.875" style="1" customWidth="1"/>
    <col min="7189" max="7194" width="3.75" style="1" customWidth="1"/>
    <col min="7195" max="7435" width="1.5" style="1"/>
    <col min="7436" max="7437" width="3.875" style="1" customWidth="1"/>
    <col min="7438" max="7438" width="13.125" style="1" customWidth="1"/>
    <col min="7439" max="7439" width="11.125" style="1" customWidth="1"/>
    <col min="7440" max="7440" width="12.625" style="1" customWidth="1"/>
    <col min="7441" max="7442" width="13.625" style="1" customWidth="1"/>
    <col min="7443" max="7443" width="14.375" style="1" customWidth="1"/>
    <col min="7444" max="7444" width="17.875" style="1" customWidth="1"/>
    <col min="7445" max="7450" width="3.75" style="1" customWidth="1"/>
    <col min="7451" max="7691" width="1.5" style="1"/>
    <col min="7692" max="7693" width="3.875" style="1" customWidth="1"/>
    <col min="7694" max="7694" width="13.125" style="1" customWidth="1"/>
    <col min="7695" max="7695" width="11.125" style="1" customWidth="1"/>
    <col min="7696" max="7696" width="12.625" style="1" customWidth="1"/>
    <col min="7697" max="7698" width="13.625" style="1" customWidth="1"/>
    <col min="7699" max="7699" width="14.375" style="1" customWidth="1"/>
    <col min="7700" max="7700" width="17.875" style="1" customWidth="1"/>
    <col min="7701" max="7706" width="3.75" style="1" customWidth="1"/>
    <col min="7707" max="7947" width="1.5" style="1"/>
    <col min="7948" max="7949" width="3.875" style="1" customWidth="1"/>
    <col min="7950" max="7950" width="13.125" style="1" customWidth="1"/>
    <col min="7951" max="7951" width="11.125" style="1" customWidth="1"/>
    <col min="7952" max="7952" width="12.625" style="1" customWidth="1"/>
    <col min="7953" max="7954" width="13.625" style="1" customWidth="1"/>
    <col min="7955" max="7955" width="14.375" style="1" customWidth="1"/>
    <col min="7956" max="7956" width="17.875" style="1" customWidth="1"/>
    <col min="7957" max="7962" width="3.75" style="1" customWidth="1"/>
    <col min="7963" max="8203" width="1.5" style="1"/>
    <col min="8204" max="8205" width="3.875" style="1" customWidth="1"/>
    <col min="8206" max="8206" width="13.125" style="1" customWidth="1"/>
    <col min="8207" max="8207" width="11.125" style="1" customWidth="1"/>
    <col min="8208" max="8208" width="12.625" style="1" customWidth="1"/>
    <col min="8209" max="8210" width="13.625" style="1" customWidth="1"/>
    <col min="8211" max="8211" width="14.375" style="1" customWidth="1"/>
    <col min="8212" max="8212" width="17.875" style="1" customWidth="1"/>
    <col min="8213" max="8218" width="3.75" style="1" customWidth="1"/>
    <col min="8219" max="8459" width="1.5" style="1"/>
    <col min="8460" max="8461" width="3.875" style="1" customWidth="1"/>
    <col min="8462" max="8462" width="13.125" style="1" customWidth="1"/>
    <col min="8463" max="8463" width="11.125" style="1" customWidth="1"/>
    <col min="8464" max="8464" width="12.625" style="1" customWidth="1"/>
    <col min="8465" max="8466" width="13.625" style="1" customWidth="1"/>
    <col min="8467" max="8467" width="14.375" style="1" customWidth="1"/>
    <col min="8468" max="8468" width="17.875" style="1" customWidth="1"/>
    <col min="8469" max="8474" width="3.75" style="1" customWidth="1"/>
    <col min="8475" max="8715" width="1.5" style="1"/>
    <col min="8716" max="8717" width="3.875" style="1" customWidth="1"/>
    <col min="8718" max="8718" width="13.125" style="1" customWidth="1"/>
    <col min="8719" max="8719" width="11.125" style="1" customWidth="1"/>
    <col min="8720" max="8720" width="12.625" style="1" customWidth="1"/>
    <col min="8721" max="8722" width="13.625" style="1" customWidth="1"/>
    <col min="8723" max="8723" width="14.375" style="1" customWidth="1"/>
    <col min="8724" max="8724" width="17.875" style="1" customWidth="1"/>
    <col min="8725" max="8730" width="3.75" style="1" customWidth="1"/>
    <col min="8731" max="8971" width="1.5" style="1"/>
    <col min="8972" max="8973" width="3.875" style="1" customWidth="1"/>
    <col min="8974" max="8974" width="13.125" style="1" customWidth="1"/>
    <col min="8975" max="8975" width="11.125" style="1" customWidth="1"/>
    <col min="8976" max="8976" width="12.625" style="1" customWidth="1"/>
    <col min="8977" max="8978" width="13.625" style="1" customWidth="1"/>
    <col min="8979" max="8979" width="14.375" style="1" customWidth="1"/>
    <col min="8980" max="8980" width="17.875" style="1" customWidth="1"/>
    <col min="8981" max="8986" width="3.75" style="1" customWidth="1"/>
    <col min="8987" max="9227" width="1.5" style="1"/>
    <col min="9228" max="9229" width="3.875" style="1" customWidth="1"/>
    <col min="9230" max="9230" width="13.125" style="1" customWidth="1"/>
    <col min="9231" max="9231" width="11.125" style="1" customWidth="1"/>
    <col min="9232" max="9232" width="12.625" style="1" customWidth="1"/>
    <col min="9233" max="9234" width="13.625" style="1" customWidth="1"/>
    <col min="9235" max="9235" width="14.375" style="1" customWidth="1"/>
    <col min="9236" max="9236" width="17.875" style="1" customWidth="1"/>
    <col min="9237" max="9242" width="3.75" style="1" customWidth="1"/>
    <col min="9243" max="9483" width="1.5" style="1"/>
    <col min="9484" max="9485" width="3.875" style="1" customWidth="1"/>
    <col min="9486" max="9486" width="13.125" style="1" customWidth="1"/>
    <col min="9487" max="9487" width="11.125" style="1" customWidth="1"/>
    <col min="9488" max="9488" width="12.625" style="1" customWidth="1"/>
    <col min="9489" max="9490" width="13.625" style="1" customWidth="1"/>
    <col min="9491" max="9491" width="14.375" style="1" customWidth="1"/>
    <col min="9492" max="9492" width="17.875" style="1" customWidth="1"/>
    <col min="9493" max="9498" width="3.75" style="1" customWidth="1"/>
    <col min="9499" max="9739" width="1.5" style="1"/>
    <col min="9740" max="9741" width="3.875" style="1" customWidth="1"/>
    <col min="9742" max="9742" width="13.125" style="1" customWidth="1"/>
    <col min="9743" max="9743" width="11.125" style="1" customWidth="1"/>
    <col min="9744" max="9744" width="12.625" style="1" customWidth="1"/>
    <col min="9745" max="9746" width="13.625" style="1" customWidth="1"/>
    <col min="9747" max="9747" width="14.375" style="1" customWidth="1"/>
    <col min="9748" max="9748" width="17.875" style="1" customWidth="1"/>
    <col min="9749" max="9754" width="3.75" style="1" customWidth="1"/>
    <col min="9755" max="9995" width="1.5" style="1"/>
    <col min="9996" max="9997" width="3.875" style="1" customWidth="1"/>
    <col min="9998" max="9998" width="13.125" style="1" customWidth="1"/>
    <col min="9999" max="9999" width="11.125" style="1" customWidth="1"/>
    <col min="10000" max="10000" width="12.625" style="1" customWidth="1"/>
    <col min="10001" max="10002" width="13.625" style="1" customWidth="1"/>
    <col min="10003" max="10003" width="14.375" style="1" customWidth="1"/>
    <col min="10004" max="10004" width="17.875" style="1" customWidth="1"/>
    <col min="10005" max="10010" width="3.75" style="1" customWidth="1"/>
    <col min="10011" max="10251" width="1.5" style="1"/>
    <col min="10252" max="10253" width="3.875" style="1" customWidth="1"/>
    <col min="10254" max="10254" width="13.125" style="1" customWidth="1"/>
    <col min="10255" max="10255" width="11.125" style="1" customWidth="1"/>
    <col min="10256" max="10256" width="12.625" style="1" customWidth="1"/>
    <col min="10257" max="10258" width="13.625" style="1" customWidth="1"/>
    <col min="10259" max="10259" width="14.375" style="1" customWidth="1"/>
    <col min="10260" max="10260" width="17.875" style="1" customWidth="1"/>
    <col min="10261" max="10266" width="3.75" style="1" customWidth="1"/>
    <col min="10267" max="10507" width="1.5" style="1"/>
    <col min="10508" max="10509" width="3.875" style="1" customWidth="1"/>
    <col min="10510" max="10510" width="13.125" style="1" customWidth="1"/>
    <col min="10511" max="10511" width="11.125" style="1" customWidth="1"/>
    <col min="10512" max="10512" width="12.625" style="1" customWidth="1"/>
    <col min="10513" max="10514" width="13.625" style="1" customWidth="1"/>
    <col min="10515" max="10515" width="14.375" style="1" customWidth="1"/>
    <col min="10516" max="10516" width="17.875" style="1" customWidth="1"/>
    <col min="10517" max="10522" width="3.75" style="1" customWidth="1"/>
    <col min="10523" max="10763" width="1.5" style="1"/>
    <col min="10764" max="10765" width="3.875" style="1" customWidth="1"/>
    <col min="10766" max="10766" width="13.125" style="1" customWidth="1"/>
    <col min="10767" max="10767" width="11.125" style="1" customWidth="1"/>
    <col min="10768" max="10768" width="12.625" style="1" customWidth="1"/>
    <col min="10769" max="10770" width="13.625" style="1" customWidth="1"/>
    <col min="10771" max="10771" width="14.375" style="1" customWidth="1"/>
    <col min="10772" max="10772" width="17.875" style="1" customWidth="1"/>
    <col min="10773" max="10778" width="3.75" style="1" customWidth="1"/>
    <col min="10779" max="11019" width="1.5" style="1"/>
    <col min="11020" max="11021" width="3.875" style="1" customWidth="1"/>
    <col min="11022" max="11022" width="13.125" style="1" customWidth="1"/>
    <col min="11023" max="11023" width="11.125" style="1" customWidth="1"/>
    <col min="11024" max="11024" width="12.625" style="1" customWidth="1"/>
    <col min="11025" max="11026" width="13.625" style="1" customWidth="1"/>
    <col min="11027" max="11027" width="14.375" style="1" customWidth="1"/>
    <col min="11028" max="11028" width="17.875" style="1" customWidth="1"/>
    <col min="11029" max="11034" width="3.75" style="1" customWidth="1"/>
    <col min="11035" max="11275" width="1.5" style="1"/>
    <col min="11276" max="11277" width="3.875" style="1" customWidth="1"/>
    <col min="11278" max="11278" width="13.125" style="1" customWidth="1"/>
    <col min="11279" max="11279" width="11.125" style="1" customWidth="1"/>
    <col min="11280" max="11280" width="12.625" style="1" customWidth="1"/>
    <col min="11281" max="11282" width="13.625" style="1" customWidth="1"/>
    <col min="11283" max="11283" width="14.375" style="1" customWidth="1"/>
    <col min="11284" max="11284" width="17.875" style="1" customWidth="1"/>
    <col min="11285" max="11290" width="3.75" style="1" customWidth="1"/>
    <col min="11291" max="11531" width="1.5" style="1"/>
    <col min="11532" max="11533" width="3.875" style="1" customWidth="1"/>
    <col min="11534" max="11534" width="13.125" style="1" customWidth="1"/>
    <col min="11535" max="11535" width="11.125" style="1" customWidth="1"/>
    <col min="11536" max="11536" width="12.625" style="1" customWidth="1"/>
    <col min="11537" max="11538" width="13.625" style="1" customWidth="1"/>
    <col min="11539" max="11539" width="14.375" style="1" customWidth="1"/>
    <col min="11540" max="11540" width="17.875" style="1" customWidth="1"/>
    <col min="11541" max="11546" width="3.75" style="1" customWidth="1"/>
    <col min="11547" max="11787" width="1.5" style="1"/>
    <col min="11788" max="11789" width="3.875" style="1" customWidth="1"/>
    <col min="11790" max="11790" width="13.125" style="1" customWidth="1"/>
    <col min="11791" max="11791" width="11.125" style="1" customWidth="1"/>
    <col min="11792" max="11792" width="12.625" style="1" customWidth="1"/>
    <col min="11793" max="11794" width="13.625" style="1" customWidth="1"/>
    <col min="11795" max="11795" width="14.375" style="1" customWidth="1"/>
    <col min="11796" max="11796" width="17.875" style="1" customWidth="1"/>
    <col min="11797" max="11802" width="3.75" style="1" customWidth="1"/>
    <col min="11803" max="12043" width="1.5" style="1"/>
    <col min="12044" max="12045" width="3.875" style="1" customWidth="1"/>
    <col min="12046" max="12046" width="13.125" style="1" customWidth="1"/>
    <col min="12047" max="12047" width="11.125" style="1" customWidth="1"/>
    <col min="12048" max="12048" width="12.625" style="1" customWidth="1"/>
    <col min="12049" max="12050" width="13.625" style="1" customWidth="1"/>
    <col min="12051" max="12051" width="14.375" style="1" customWidth="1"/>
    <col min="12052" max="12052" width="17.875" style="1" customWidth="1"/>
    <col min="12053" max="12058" width="3.75" style="1" customWidth="1"/>
    <col min="12059" max="12299" width="1.5" style="1"/>
    <col min="12300" max="12301" width="3.875" style="1" customWidth="1"/>
    <col min="12302" max="12302" width="13.125" style="1" customWidth="1"/>
    <col min="12303" max="12303" width="11.125" style="1" customWidth="1"/>
    <col min="12304" max="12304" width="12.625" style="1" customWidth="1"/>
    <col min="12305" max="12306" width="13.625" style="1" customWidth="1"/>
    <col min="12307" max="12307" width="14.375" style="1" customWidth="1"/>
    <col min="12308" max="12308" width="17.875" style="1" customWidth="1"/>
    <col min="12309" max="12314" width="3.75" style="1" customWidth="1"/>
    <col min="12315" max="12555" width="1.5" style="1"/>
    <col min="12556" max="12557" width="3.875" style="1" customWidth="1"/>
    <col min="12558" max="12558" width="13.125" style="1" customWidth="1"/>
    <col min="12559" max="12559" width="11.125" style="1" customWidth="1"/>
    <col min="12560" max="12560" width="12.625" style="1" customWidth="1"/>
    <col min="12561" max="12562" width="13.625" style="1" customWidth="1"/>
    <col min="12563" max="12563" width="14.375" style="1" customWidth="1"/>
    <col min="12564" max="12564" width="17.875" style="1" customWidth="1"/>
    <col min="12565" max="12570" width="3.75" style="1" customWidth="1"/>
    <col min="12571" max="12811" width="1.5" style="1"/>
    <col min="12812" max="12813" width="3.875" style="1" customWidth="1"/>
    <col min="12814" max="12814" width="13.125" style="1" customWidth="1"/>
    <col min="12815" max="12815" width="11.125" style="1" customWidth="1"/>
    <col min="12816" max="12816" width="12.625" style="1" customWidth="1"/>
    <col min="12817" max="12818" width="13.625" style="1" customWidth="1"/>
    <col min="12819" max="12819" width="14.375" style="1" customWidth="1"/>
    <col min="12820" max="12820" width="17.875" style="1" customWidth="1"/>
    <col min="12821" max="12826" width="3.75" style="1" customWidth="1"/>
    <col min="12827" max="13067" width="1.5" style="1"/>
    <col min="13068" max="13069" width="3.875" style="1" customWidth="1"/>
    <col min="13070" max="13070" width="13.125" style="1" customWidth="1"/>
    <col min="13071" max="13071" width="11.125" style="1" customWidth="1"/>
    <col min="13072" max="13072" width="12.625" style="1" customWidth="1"/>
    <col min="13073" max="13074" width="13.625" style="1" customWidth="1"/>
    <col min="13075" max="13075" width="14.375" style="1" customWidth="1"/>
    <col min="13076" max="13076" width="17.875" style="1" customWidth="1"/>
    <col min="13077" max="13082" width="3.75" style="1" customWidth="1"/>
    <col min="13083" max="13323" width="1.5" style="1"/>
    <col min="13324" max="13325" width="3.875" style="1" customWidth="1"/>
    <col min="13326" max="13326" width="13.125" style="1" customWidth="1"/>
    <col min="13327" max="13327" width="11.125" style="1" customWidth="1"/>
    <col min="13328" max="13328" width="12.625" style="1" customWidth="1"/>
    <col min="13329" max="13330" width="13.625" style="1" customWidth="1"/>
    <col min="13331" max="13331" width="14.375" style="1" customWidth="1"/>
    <col min="13332" max="13332" width="17.875" style="1" customWidth="1"/>
    <col min="13333" max="13338" width="3.75" style="1" customWidth="1"/>
    <col min="13339" max="13579" width="1.5" style="1"/>
    <col min="13580" max="13581" width="3.875" style="1" customWidth="1"/>
    <col min="13582" max="13582" width="13.125" style="1" customWidth="1"/>
    <col min="13583" max="13583" width="11.125" style="1" customWidth="1"/>
    <col min="13584" max="13584" width="12.625" style="1" customWidth="1"/>
    <col min="13585" max="13586" width="13.625" style="1" customWidth="1"/>
    <col min="13587" max="13587" width="14.375" style="1" customWidth="1"/>
    <col min="13588" max="13588" width="17.875" style="1" customWidth="1"/>
    <col min="13589" max="13594" width="3.75" style="1" customWidth="1"/>
    <col min="13595" max="13835" width="1.5" style="1"/>
    <col min="13836" max="13837" width="3.875" style="1" customWidth="1"/>
    <col min="13838" max="13838" width="13.125" style="1" customWidth="1"/>
    <col min="13839" max="13839" width="11.125" style="1" customWidth="1"/>
    <col min="13840" max="13840" width="12.625" style="1" customWidth="1"/>
    <col min="13841" max="13842" width="13.625" style="1" customWidth="1"/>
    <col min="13843" max="13843" width="14.375" style="1" customWidth="1"/>
    <col min="13844" max="13844" width="17.875" style="1" customWidth="1"/>
    <col min="13845" max="13850" width="3.75" style="1" customWidth="1"/>
    <col min="13851" max="14091" width="1.5" style="1"/>
    <col min="14092" max="14093" width="3.875" style="1" customWidth="1"/>
    <col min="14094" max="14094" width="13.125" style="1" customWidth="1"/>
    <col min="14095" max="14095" width="11.125" style="1" customWidth="1"/>
    <col min="14096" max="14096" width="12.625" style="1" customWidth="1"/>
    <col min="14097" max="14098" width="13.625" style="1" customWidth="1"/>
    <col min="14099" max="14099" width="14.375" style="1" customWidth="1"/>
    <col min="14100" max="14100" width="17.875" style="1" customWidth="1"/>
    <col min="14101" max="14106" width="3.75" style="1" customWidth="1"/>
    <col min="14107" max="14347" width="1.5" style="1"/>
    <col min="14348" max="14349" width="3.875" style="1" customWidth="1"/>
    <col min="14350" max="14350" width="13.125" style="1" customWidth="1"/>
    <col min="14351" max="14351" width="11.125" style="1" customWidth="1"/>
    <col min="14352" max="14352" width="12.625" style="1" customWidth="1"/>
    <col min="14353" max="14354" width="13.625" style="1" customWidth="1"/>
    <col min="14355" max="14355" width="14.375" style="1" customWidth="1"/>
    <col min="14356" max="14356" width="17.875" style="1" customWidth="1"/>
    <col min="14357" max="14362" width="3.75" style="1" customWidth="1"/>
    <col min="14363" max="14603" width="1.5" style="1"/>
    <col min="14604" max="14605" width="3.875" style="1" customWidth="1"/>
    <col min="14606" max="14606" width="13.125" style="1" customWidth="1"/>
    <col min="14607" max="14607" width="11.125" style="1" customWidth="1"/>
    <col min="14608" max="14608" width="12.625" style="1" customWidth="1"/>
    <col min="14609" max="14610" width="13.625" style="1" customWidth="1"/>
    <col min="14611" max="14611" width="14.375" style="1" customWidth="1"/>
    <col min="14612" max="14612" width="17.875" style="1" customWidth="1"/>
    <col min="14613" max="14618" width="3.75" style="1" customWidth="1"/>
    <col min="14619" max="14859" width="1.5" style="1"/>
    <col min="14860" max="14861" width="3.875" style="1" customWidth="1"/>
    <col min="14862" max="14862" width="13.125" style="1" customWidth="1"/>
    <col min="14863" max="14863" width="11.125" style="1" customWidth="1"/>
    <col min="14864" max="14864" width="12.625" style="1" customWidth="1"/>
    <col min="14865" max="14866" width="13.625" style="1" customWidth="1"/>
    <col min="14867" max="14867" width="14.375" style="1" customWidth="1"/>
    <col min="14868" max="14868" width="17.875" style="1" customWidth="1"/>
    <col min="14869" max="14874" width="3.75" style="1" customWidth="1"/>
    <col min="14875" max="15115" width="1.5" style="1"/>
    <col min="15116" max="15117" width="3.875" style="1" customWidth="1"/>
    <col min="15118" max="15118" width="13.125" style="1" customWidth="1"/>
    <col min="15119" max="15119" width="11.125" style="1" customWidth="1"/>
    <col min="15120" max="15120" width="12.625" style="1" customWidth="1"/>
    <col min="15121" max="15122" width="13.625" style="1" customWidth="1"/>
    <col min="15123" max="15123" width="14.375" style="1" customWidth="1"/>
    <col min="15124" max="15124" width="17.875" style="1" customWidth="1"/>
    <col min="15125" max="15130" width="3.75" style="1" customWidth="1"/>
    <col min="15131" max="15371" width="1.5" style="1"/>
    <col min="15372" max="15373" width="3.875" style="1" customWidth="1"/>
    <col min="15374" max="15374" width="13.125" style="1" customWidth="1"/>
    <col min="15375" max="15375" width="11.125" style="1" customWidth="1"/>
    <col min="15376" max="15376" width="12.625" style="1" customWidth="1"/>
    <col min="15377" max="15378" width="13.625" style="1" customWidth="1"/>
    <col min="15379" max="15379" width="14.375" style="1" customWidth="1"/>
    <col min="15380" max="15380" width="17.875" style="1" customWidth="1"/>
    <col min="15381" max="15386" width="3.75" style="1" customWidth="1"/>
    <col min="15387" max="15627" width="1.5" style="1"/>
    <col min="15628" max="15629" width="3.875" style="1" customWidth="1"/>
    <col min="15630" max="15630" width="13.125" style="1" customWidth="1"/>
    <col min="15631" max="15631" width="11.125" style="1" customWidth="1"/>
    <col min="15632" max="15632" width="12.625" style="1" customWidth="1"/>
    <col min="15633" max="15634" width="13.625" style="1" customWidth="1"/>
    <col min="15635" max="15635" width="14.375" style="1" customWidth="1"/>
    <col min="15636" max="15636" width="17.875" style="1" customWidth="1"/>
    <col min="15637" max="15642" width="3.75" style="1" customWidth="1"/>
    <col min="15643" max="15883" width="1.5" style="1"/>
    <col min="15884" max="15885" width="3.875" style="1" customWidth="1"/>
    <col min="15886" max="15886" width="13.125" style="1" customWidth="1"/>
    <col min="15887" max="15887" width="11.125" style="1" customWidth="1"/>
    <col min="15888" max="15888" width="12.625" style="1" customWidth="1"/>
    <col min="15889" max="15890" width="13.625" style="1" customWidth="1"/>
    <col min="15891" max="15891" width="14.375" style="1" customWidth="1"/>
    <col min="15892" max="15892" width="17.875" style="1" customWidth="1"/>
    <col min="15893" max="15898" width="3.75" style="1" customWidth="1"/>
    <col min="15899" max="16139" width="1.5" style="1"/>
    <col min="16140" max="16141" width="3.875" style="1" customWidth="1"/>
    <col min="16142" max="16142" width="13.125" style="1" customWidth="1"/>
    <col min="16143" max="16143" width="11.125" style="1" customWidth="1"/>
    <col min="16144" max="16144" width="12.625" style="1" customWidth="1"/>
    <col min="16145" max="16146" width="13.625" style="1" customWidth="1"/>
    <col min="16147" max="16147" width="14.375" style="1" customWidth="1"/>
    <col min="16148" max="16148" width="17.875" style="1" customWidth="1"/>
    <col min="16149" max="16154" width="3.75" style="1" customWidth="1"/>
    <col min="16155" max="16384" width="1.5" style="1"/>
  </cols>
  <sheetData>
    <row r="1" spans="2:24" ht="33" customHeight="1">
      <c r="C1" s="116" t="s">
        <v>0</v>
      </c>
      <c r="W1" s="2" t="s">
        <v>84</v>
      </c>
    </row>
    <row r="2" spans="2:24" ht="11.25" customHeight="1">
      <c r="I2" s="2"/>
      <c r="J2" s="2"/>
      <c r="K2" s="2"/>
      <c r="L2" s="2"/>
      <c r="M2" s="2"/>
      <c r="O2" s="2"/>
      <c r="P2" s="2"/>
      <c r="Q2" s="2"/>
      <c r="T2" s="3"/>
      <c r="U2" s="3"/>
      <c r="V2" s="3"/>
      <c r="X2" s="4"/>
    </row>
    <row r="3" spans="2:24" ht="20.25" hidden="1" customHeight="1">
      <c r="T3" s="6"/>
      <c r="U3" s="6"/>
      <c r="V3" s="6"/>
      <c r="W3" s="6"/>
      <c r="X3" s="6"/>
    </row>
    <row r="4" spans="2:24" ht="24" hidden="1">
      <c r="T4" s="6"/>
      <c r="U4" s="6"/>
      <c r="V4" s="6"/>
      <c r="W4" s="6"/>
      <c r="X4" s="6"/>
    </row>
    <row r="5" spans="2:24" ht="5.25" customHeight="1">
      <c r="C5" s="5" t="s">
        <v>1</v>
      </c>
      <c r="T5" s="6"/>
      <c r="U5" s="6"/>
      <c r="V5" s="6"/>
      <c r="W5" s="6"/>
      <c r="X5" s="6"/>
    </row>
    <row r="6" spans="2:24" ht="30" customHeight="1">
      <c r="C6" s="18" t="s">
        <v>85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2:24" ht="31.5" customHeight="1">
      <c r="C7" s="113" t="s">
        <v>2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3" t="s">
        <v>3</v>
      </c>
      <c r="O7" s="114"/>
      <c r="P7" s="115"/>
      <c r="Q7" s="115"/>
      <c r="R7" s="115"/>
      <c r="S7" s="115" t="s">
        <v>4</v>
      </c>
      <c r="T7" s="115"/>
      <c r="U7" s="115" t="s">
        <v>5</v>
      </c>
      <c r="V7" s="115"/>
      <c r="W7" s="115"/>
      <c r="X7" s="6"/>
    </row>
    <row r="8" spans="2:24" ht="33.6" customHeight="1"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 t="s">
        <v>6</v>
      </c>
      <c r="V8" s="115"/>
      <c r="W8" s="115"/>
      <c r="X8" s="6"/>
    </row>
    <row r="9" spans="2:24" ht="23.25" customHeight="1">
      <c r="C9" s="6" t="s">
        <v>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2:24" ht="23.25" customHeight="1">
      <c r="C10" s="6" t="s">
        <v>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2:24" ht="23.25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2:24" ht="23.25" customHeight="1">
      <c r="B12" s="25" t="s">
        <v>9</v>
      </c>
      <c r="C12" s="9"/>
      <c r="D12" s="1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2:24" ht="23.25" customHeight="1">
      <c r="B13" s="25"/>
      <c r="C13" s="9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2:24" ht="23.25" customHeight="1">
      <c r="C14" s="94" t="s">
        <v>10</v>
      </c>
      <c r="D14" s="8" t="s">
        <v>11</v>
      </c>
      <c r="E14" s="56" t="s">
        <v>12</v>
      </c>
      <c r="F14" s="56" t="s">
        <v>13</v>
      </c>
      <c r="G14" s="56" t="s">
        <v>14</v>
      </c>
      <c r="H14" s="57" t="s">
        <v>15</v>
      </c>
      <c r="I14" s="49" t="s">
        <v>16</v>
      </c>
      <c r="J14" s="58" t="s">
        <v>17</v>
      </c>
      <c r="K14" s="58" t="s">
        <v>18</v>
      </c>
      <c r="L14" s="58" t="s">
        <v>19</v>
      </c>
      <c r="M14" s="58" t="s">
        <v>20</v>
      </c>
      <c r="N14" s="59" t="s">
        <v>21</v>
      </c>
      <c r="O14" s="62" t="s">
        <v>22</v>
      </c>
      <c r="P14" s="62" t="s">
        <v>23</v>
      </c>
      <c r="Q14" s="66" t="s">
        <v>24</v>
      </c>
      <c r="R14" s="63" t="s">
        <v>25</v>
      </c>
      <c r="S14" s="66" t="s">
        <v>26</v>
      </c>
      <c r="T14" s="67" t="s">
        <v>27</v>
      </c>
      <c r="U14" s="66" t="s">
        <v>28</v>
      </c>
      <c r="V14" s="68" t="s">
        <v>29</v>
      </c>
      <c r="W14" s="68" t="s">
        <v>30</v>
      </c>
      <c r="X14" s="6"/>
    </row>
    <row r="15" spans="2:24" ht="23.25" customHeight="1">
      <c r="C15" s="71"/>
      <c r="D15" s="72"/>
      <c r="E15" s="50"/>
      <c r="F15" s="50"/>
      <c r="G15" s="50"/>
      <c r="H15" s="51"/>
      <c r="I15" s="52"/>
      <c r="J15" s="52"/>
      <c r="K15" s="52"/>
      <c r="L15" s="52"/>
      <c r="M15" s="52"/>
      <c r="N15" s="60"/>
      <c r="O15" s="7"/>
      <c r="P15" s="61"/>
      <c r="Q15" s="79"/>
      <c r="R15" s="80"/>
      <c r="S15" s="64"/>
      <c r="T15" s="53"/>
      <c r="U15" s="65"/>
      <c r="V15" s="83"/>
      <c r="W15" s="81"/>
      <c r="X15" s="6"/>
    </row>
    <row r="16" spans="2:24" ht="18" customHeight="1">
      <c r="T16" s="6"/>
      <c r="U16" s="6"/>
      <c r="V16" s="6"/>
      <c r="W16" s="6"/>
      <c r="X16" s="6"/>
    </row>
    <row r="17" spans="2:24" s="10" customFormat="1" ht="28.5">
      <c r="B17" s="25" t="s">
        <v>31</v>
      </c>
      <c r="C17" s="9"/>
      <c r="I17" s="6"/>
      <c r="R17" s="19" t="s">
        <v>32</v>
      </c>
      <c r="T17" s="6"/>
      <c r="U17" s="6"/>
      <c r="V17" s="6"/>
      <c r="W17" s="6"/>
      <c r="X17" s="6"/>
    </row>
    <row r="18" spans="2:24" s="10" customFormat="1" ht="28.5" hidden="1">
      <c r="B18" s="25"/>
      <c r="C18" s="9" t="s">
        <v>33</v>
      </c>
      <c r="R18" s="19"/>
      <c r="T18" s="6"/>
      <c r="U18" s="6"/>
      <c r="V18" s="6"/>
      <c r="W18" s="6"/>
      <c r="X18" s="6"/>
    </row>
    <row r="19" spans="2:24" ht="21" customHeight="1">
      <c r="B19" s="25"/>
      <c r="C19" s="82" t="s">
        <v>34</v>
      </c>
      <c r="D19" s="2" t="s">
        <v>35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R19" s="2" t="s">
        <v>83</v>
      </c>
    </row>
    <row r="20" spans="2:24" ht="24" customHeight="1">
      <c r="B20" s="24"/>
      <c r="D20" s="2" t="s">
        <v>36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R20" s="2" t="s">
        <v>37</v>
      </c>
    </row>
    <row r="21" spans="2:24" ht="26.25" customHeight="1">
      <c r="B21" s="24"/>
      <c r="R21" s="2" t="s">
        <v>38</v>
      </c>
    </row>
    <row r="22" spans="2:24" ht="18.75" customHeight="1">
      <c r="B22" s="25"/>
      <c r="C22" s="11"/>
      <c r="R22" s="2" t="s">
        <v>39</v>
      </c>
    </row>
    <row r="23" spans="2:24" ht="28.5">
      <c r="B23" s="25" t="s">
        <v>40</v>
      </c>
      <c r="C23" s="9"/>
      <c r="I23" s="12"/>
      <c r="J23" s="12"/>
      <c r="K23" s="12"/>
      <c r="L23" s="12"/>
      <c r="M23" s="12"/>
      <c r="N23" s="12"/>
      <c r="O23" s="12"/>
      <c r="P23" s="12"/>
      <c r="Q23" s="12"/>
      <c r="T23" s="12"/>
      <c r="U23" s="12"/>
      <c r="V23" s="12"/>
    </row>
    <row r="24" spans="2:24" ht="8.25" customHeight="1">
      <c r="C24" s="13"/>
    </row>
    <row r="25" spans="2:24" ht="42.75" customHeight="1">
      <c r="Q25" s="20" t="s">
        <v>41</v>
      </c>
      <c r="R25" s="14"/>
      <c r="S25" s="14"/>
      <c r="T25" s="118"/>
      <c r="U25" s="119"/>
      <c r="V25" s="119"/>
      <c r="W25" s="120"/>
      <c r="X25" s="15"/>
    </row>
    <row r="26" spans="2:24" ht="42.75" customHeight="1" thickBot="1">
      <c r="Q26" s="21" t="s">
        <v>42</v>
      </c>
      <c r="R26" s="16"/>
      <c r="S26" s="16"/>
      <c r="T26" s="121"/>
      <c r="U26" s="122"/>
      <c r="V26" s="122"/>
      <c r="W26" s="123"/>
      <c r="X26" s="15"/>
    </row>
    <row r="27" spans="2:24" ht="42.75" customHeight="1" thickBot="1">
      <c r="C27" s="6" t="s">
        <v>43</v>
      </c>
      <c r="P27" s="73" t="s">
        <v>44</v>
      </c>
      <c r="Q27" s="22" t="s">
        <v>45</v>
      </c>
      <c r="R27" s="17"/>
      <c r="S27" s="17"/>
      <c r="T27" s="124">
        <f>T25-T26</f>
        <v>0</v>
      </c>
      <c r="U27" s="125"/>
      <c r="V27" s="125"/>
      <c r="W27" s="126"/>
      <c r="X27" s="23"/>
    </row>
    <row r="28" spans="2:24" ht="12" customHeight="1" thickBot="1">
      <c r="U28" s="28"/>
    </row>
    <row r="29" spans="2:24" ht="23.25" customHeight="1" thickTop="1">
      <c r="B29" s="31"/>
      <c r="C29" s="127"/>
      <c r="D29" s="129" t="s">
        <v>46</v>
      </c>
      <c r="E29" s="48"/>
      <c r="F29" s="48"/>
      <c r="G29" s="48"/>
      <c r="H29" s="48"/>
      <c r="I29" s="129" t="s">
        <v>47</v>
      </c>
      <c r="J29" s="54"/>
      <c r="K29" s="54"/>
      <c r="L29" s="54"/>
      <c r="M29" s="54"/>
      <c r="N29" s="131" t="s">
        <v>48</v>
      </c>
      <c r="O29" s="133" t="s">
        <v>49</v>
      </c>
      <c r="P29" s="133"/>
      <c r="Q29" s="134"/>
      <c r="R29" s="133" t="s">
        <v>50</v>
      </c>
      <c r="S29" s="133"/>
      <c r="T29" s="134"/>
      <c r="U29" s="84" t="s">
        <v>51</v>
      </c>
      <c r="V29" s="89" t="s">
        <v>52</v>
      </c>
      <c r="W29" s="135" t="s">
        <v>53</v>
      </c>
    </row>
    <row r="30" spans="2:24" ht="15.75" customHeight="1">
      <c r="B30" s="32"/>
      <c r="C30" s="128"/>
      <c r="D30" s="130"/>
      <c r="E30" s="97"/>
      <c r="F30" s="97"/>
      <c r="G30" s="97"/>
      <c r="H30" s="97"/>
      <c r="I30" s="130"/>
      <c r="J30" s="98"/>
      <c r="K30" s="98"/>
      <c r="L30" s="98"/>
      <c r="M30" s="98"/>
      <c r="N30" s="132"/>
      <c r="O30" s="99" t="s">
        <v>54</v>
      </c>
      <c r="P30" s="100" t="s">
        <v>55</v>
      </c>
      <c r="Q30" s="101" t="s">
        <v>56</v>
      </c>
      <c r="R30" s="99" t="s">
        <v>57</v>
      </c>
      <c r="S30" s="100" t="s">
        <v>55</v>
      </c>
      <c r="T30" s="101" t="s">
        <v>58</v>
      </c>
      <c r="U30" s="102" t="s">
        <v>59</v>
      </c>
      <c r="V30" s="103" t="s">
        <v>60</v>
      </c>
      <c r="W30" s="136"/>
    </row>
    <row r="31" spans="2:24" ht="24" hidden="1">
      <c r="B31" s="32"/>
      <c r="C31" s="74" t="s">
        <v>61</v>
      </c>
      <c r="D31" s="75" t="s">
        <v>62</v>
      </c>
      <c r="E31" s="75" t="s">
        <v>63</v>
      </c>
      <c r="F31" s="75" t="s">
        <v>64</v>
      </c>
      <c r="G31" s="75" t="s">
        <v>65</v>
      </c>
      <c r="H31" s="75" t="s">
        <v>66</v>
      </c>
      <c r="I31" s="75" t="s">
        <v>67</v>
      </c>
      <c r="J31" s="76" t="s">
        <v>12</v>
      </c>
      <c r="K31" s="76" t="s">
        <v>13</v>
      </c>
      <c r="L31" s="76" t="s">
        <v>14</v>
      </c>
      <c r="M31" s="76" t="s">
        <v>15</v>
      </c>
      <c r="N31" s="77" t="s">
        <v>68</v>
      </c>
      <c r="O31" s="78" t="s">
        <v>69</v>
      </c>
      <c r="P31" s="26" t="s">
        <v>70</v>
      </c>
      <c r="Q31" s="35" t="s">
        <v>71</v>
      </c>
      <c r="R31" s="27" t="s">
        <v>72</v>
      </c>
      <c r="S31" s="26" t="s">
        <v>73</v>
      </c>
      <c r="T31" s="35" t="s">
        <v>74</v>
      </c>
      <c r="U31" s="85" t="s">
        <v>75</v>
      </c>
      <c r="V31" s="90" t="s">
        <v>76</v>
      </c>
      <c r="W31" s="95" t="s">
        <v>77</v>
      </c>
    </row>
    <row r="32" spans="2:24" ht="42" customHeight="1">
      <c r="B32" s="32"/>
      <c r="C32" s="105">
        <v>1</v>
      </c>
      <c r="D32" s="36"/>
      <c r="E32" s="36"/>
      <c r="F32" s="36"/>
      <c r="G32" s="36"/>
      <c r="H32" s="36"/>
      <c r="I32" s="36"/>
      <c r="J32" s="106"/>
      <c r="K32" s="106"/>
      <c r="L32" s="106"/>
      <c r="M32" s="106"/>
      <c r="N32" s="107"/>
      <c r="O32" s="108"/>
      <c r="P32" s="69"/>
      <c r="Q32" s="41">
        <f>ROUNDDOWN(残高払違算管理リスト[[#This Row],[取引様伝票記載金額税抜金額]]*残高払違算管理リスト[[#This Row],[取引様伝票記載金額消費税率]],0)</f>
        <v>0</v>
      </c>
      <c r="R32" s="42"/>
      <c r="S32" s="69"/>
      <c r="T32" s="41">
        <f>ROUNDDOWN(残高払違算管理リスト[[#This Row],[大学生協支払明細記載金額税抜金額]]*残高払違算管理リスト[[#This Row],[大学生協支払明細記載金額消費税率]],0)</f>
        <v>0</v>
      </c>
      <c r="U32" s="86">
        <f>残高払違算管理リスト[[#This Row],[取引様伝票記載金額税抜金額]]-残高払違算管理リスト[[#This Row],[大学生協支払明細記載金額税抜金額]]</f>
        <v>0</v>
      </c>
      <c r="V3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2" s="96"/>
    </row>
    <row r="33" spans="2:23" ht="42" customHeight="1">
      <c r="B33" s="32"/>
      <c r="C33" s="105">
        <v>2</v>
      </c>
      <c r="D33" s="36"/>
      <c r="E33" s="36"/>
      <c r="F33" s="36"/>
      <c r="G33" s="36"/>
      <c r="H33" s="36"/>
      <c r="I33" s="36"/>
      <c r="J33" s="106"/>
      <c r="K33" s="106"/>
      <c r="L33" s="106"/>
      <c r="M33" s="106"/>
      <c r="N33" s="107"/>
      <c r="O33" s="108"/>
      <c r="P33" s="69"/>
      <c r="Q33" s="41">
        <f>ROUNDDOWN(残高払違算管理リスト[[#This Row],[取引様伝票記載金額税抜金額]]*残高払違算管理リスト[[#This Row],[取引様伝票記載金額消費税率]],0)</f>
        <v>0</v>
      </c>
      <c r="R33" s="42"/>
      <c r="S33" s="69"/>
      <c r="T33" s="41">
        <f>ROUNDDOWN(残高払違算管理リスト[[#This Row],[大学生協支払明細記載金額税抜金額]]*残高払違算管理リスト[[#This Row],[大学生協支払明細記載金額消費税率]],0)</f>
        <v>0</v>
      </c>
      <c r="U33" s="86">
        <f>残高払違算管理リスト[[#This Row],[取引様伝票記載金額税抜金額]]-残高払違算管理リスト[[#This Row],[大学生協支払明細記載金額税抜金額]]</f>
        <v>0</v>
      </c>
      <c r="V3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3" s="96"/>
    </row>
    <row r="34" spans="2:23" ht="42" customHeight="1">
      <c r="B34" s="32"/>
      <c r="C34" s="105">
        <v>3</v>
      </c>
      <c r="D34" s="36"/>
      <c r="E34" s="36"/>
      <c r="F34" s="36"/>
      <c r="G34" s="36"/>
      <c r="H34" s="36"/>
      <c r="I34" s="36"/>
      <c r="J34" s="106"/>
      <c r="K34" s="106"/>
      <c r="L34" s="106"/>
      <c r="M34" s="106"/>
      <c r="N34" s="107"/>
      <c r="O34" s="108"/>
      <c r="P34" s="69"/>
      <c r="Q34" s="41">
        <f>ROUNDDOWN(残高払違算管理リスト[[#This Row],[取引様伝票記載金額税抜金額]]*残高払違算管理リスト[[#This Row],[取引様伝票記載金額消費税率]],0)</f>
        <v>0</v>
      </c>
      <c r="R34" s="42"/>
      <c r="S34" s="69"/>
      <c r="T34" s="41">
        <f>ROUNDDOWN(残高払違算管理リスト[[#This Row],[大学生協支払明細記載金額税抜金額]]*残高払違算管理リスト[[#This Row],[大学生協支払明細記載金額消費税率]],0)</f>
        <v>0</v>
      </c>
      <c r="U34" s="86">
        <f>残高払違算管理リスト[[#This Row],[取引様伝票記載金額税抜金額]]-残高払違算管理リスト[[#This Row],[大学生協支払明細記載金額税抜金額]]</f>
        <v>0</v>
      </c>
      <c r="V3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4" s="96"/>
    </row>
    <row r="35" spans="2:23" ht="42" customHeight="1">
      <c r="B35" s="32"/>
      <c r="C35" s="105">
        <v>4</v>
      </c>
      <c r="D35" s="36"/>
      <c r="E35" s="36"/>
      <c r="F35" s="36"/>
      <c r="G35" s="36"/>
      <c r="H35" s="36"/>
      <c r="I35" s="36"/>
      <c r="J35" s="106"/>
      <c r="K35" s="106"/>
      <c r="L35" s="106"/>
      <c r="M35" s="106"/>
      <c r="N35" s="107"/>
      <c r="O35" s="108"/>
      <c r="P35" s="69"/>
      <c r="Q35" s="41">
        <f>ROUNDDOWN(残高払違算管理リスト[[#This Row],[取引様伝票記載金額税抜金額]]*残高払違算管理リスト[[#This Row],[取引様伝票記載金額消費税率]],0)</f>
        <v>0</v>
      </c>
      <c r="R35" s="42"/>
      <c r="S35" s="69"/>
      <c r="T35" s="41">
        <f>ROUNDDOWN(残高払違算管理リスト[[#This Row],[大学生協支払明細記載金額税抜金額]]*残高払違算管理リスト[[#This Row],[大学生協支払明細記載金額消費税率]],0)</f>
        <v>0</v>
      </c>
      <c r="U35" s="86">
        <f>残高払違算管理リスト[[#This Row],[取引様伝票記載金額税抜金額]]-残高払違算管理リスト[[#This Row],[大学生協支払明細記載金額税抜金額]]</f>
        <v>0</v>
      </c>
      <c r="V3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5" s="96"/>
    </row>
    <row r="36" spans="2:23" ht="42" customHeight="1">
      <c r="B36" s="32"/>
      <c r="C36" s="105">
        <v>5</v>
      </c>
      <c r="D36" s="36"/>
      <c r="E36" s="36"/>
      <c r="F36" s="36"/>
      <c r="G36" s="36"/>
      <c r="H36" s="36"/>
      <c r="I36" s="36"/>
      <c r="J36" s="106"/>
      <c r="K36" s="106"/>
      <c r="L36" s="106"/>
      <c r="M36" s="106"/>
      <c r="N36" s="107"/>
      <c r="O36" s="108"/>
      <c r="P36" s="69"/>
      <c r="Q36" s="41">
        <f>ROUNDDOWN(残高払違算管理リスト[[#This Row],[取引様伝票記載金額税抜金額]]*残高払違算管理リスト[[#This Row],[取引様伝票記載金額消費税率]],0)</f>
        <v>0</v>
      </c>
      <c r="R36" s="42"/>
      <c r="S36" s="69"/>
      <c r="T36" s="41">
        <f>ROUNDDOWN(残高払違算管理リスト[[#This Row],[大学生協支払明細記載金額税抜金額]]*残高払違算管理リスト[[#This Row],[大学生協支払明細記載金額消費税率]],0)</f>
        <v>0</v>
      </c>
      <c r="U36" s="86">
        <f>残高払違算管理リスト[[#This Row],[取引様伝票記載金額税抜金額]]-残高払違算管理リスト[[#This Row],[大学生協支払明細記載金額税抜金額]]</f>
        <v>0</v>
      </c>
      <c r="V3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6" s="96"/>
    </row>
    <row r="37" spans="2:23" ht="42" customHeight="1">
      <c r="B37" s="32"/>
      <c r="C37" s="105">
        <v>6</v>
      </c>
      <c r="D37" s="36"/>
      <c r="E37" s="36"/>
      <c r="F37" s="36"/>
      <c r="G37" s="36"/>
      <c r="H37" s="36"/>
      <c r="I37" s="36"/>
      <c r="J37" s="106"/>
      <c r="K37" s="106"/>
      <c r="L37" s="106"/>
      <c r="M37" s="106"/>
      <c r="N37" s="107"/>
      <c r="O37" s="108"/>
      <c r="P37" s="69"/>
      <c r="Q37" s="41">
        <f>ROUNDDOWN(残高払違算管理リスト[[#This Row],[取引様伝票記載金額税抜金額]]*残高払違算管理リスト[[#This Row],[取引様伝票記載金額消費税率]],0)</f>
        <v>0</v>
      </c>
      <c r="R37" s="42"/>
      <c r="S37" s="69"/>
      <c r="T37" s="41">
        <f>ROUNDDOWN(残高払違算管理リスト[[#This Row],[大学生協支払明細記載金額税抜金額]]*残高払違算管理リスト[[#This Row],[大学生協支払明細記載金額消費税率]],0)</f>
        <v>0</v>
      </c>
      <c r="U37" s="86">
        <f>残高払違算管理リスト[[#This Row],[取引様伝票記載金額税抜金額]]-残高払違算管理リスト[[#This Row],[大学生協支払明細記載金額税抜金額]]</f>
        <v>0</v>
      </c>
      <c r="V3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7" s="96"/>
    </row>
    <row r="38" spans="2:23" ht="42" customHeight="1">
      <c r="B38" s="32"/>
      <c r="C38" s="105">
        <v>7</v>
      </c>
      <c r="D38" s="36"/>
      <c r="E38" s="36"/>
      <c r="F38" s="36"/>
      <c r="G38" s="36"/>
      <c r="H38" s="36"/>
      <c r="I38" s="36"/>
      <c r="J38" s="106"/>
      <c r="K38" s="106"/>
      <c r="L38" s="106"/>
      <c r="M38" s="106"/>
      <c r="N38" s="107"/>
      <c r="O38" s="108"/>
      <c r="P38" s="69"/>
      <c r="Q38" s="41">
        <f>ROUNDDOWN(残高払違算管理リスト[[#This Row],[取引様伝票記載金額税抜金額]]*残高払違算管理リスト[[#This Row],[取引様伝票記載金額消費税率]],0)</f>
        <v>0</v>
      </c>
      <c r="R38" s="42"/>
      <c r="S38" s="69"/>
      <c r="T38" s="41">
        <f>ROUNDDOWN(残高払違算管理リスト[[#This Row],[大学生協支払明細記載金額税抜金額]]*残高払違算管理リスト[[#This Row],[大学生協支払明細記載金額消費税率]],0)</f>
        <v>0</v>
      </c>
      <c r="U38" s="86">
        <f>残高払違算管理リスト[[#This Row],[取引様伝票記載金額税抜金額]]-残高払違算管理リスト[[#This Row],[大学生協支払明細記載金額税抜金額]]</f>
        <v>0</v>
      </c>
      <c r="V3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8" s="96"/>
    </row>
    <row r="39" spans="2:23" ht="42" customHeight="1">
      <c r="B39" s="32"/>
      <c r="C39" s="105">
        <v>8</v>
      </c>
      <c r="D39" s="36"/>
      <c r="E39" s="36"/>
      <c r="F39" s="36"/>
      <c r="G39" s="36"/>
      <c r="H39" s="36"/>
      <c r="I39" s="36"/>
      <c r="J39" s="106"/>
      <c r="K39" s="106"/>
      <c r="L39" s="106"/>
      <c r="M39" s="106"/>
      <c r="N39" s="107"/>
      <c r="O39" s="108"/>
      <c r="P39" s="69"/>
      <c r="Q39" s="41">
        <f>ROUNDDOWN(残高払違算管理リスト[[#This Row],[取引様伝票記載金額税抜金額]]*残高払違算管理リスト[[#This Row],[取引様伝票記載金額消費税率]],0)</f>
        <v>0</v>
      </c>
      <c r="R39" s="42"/>
      <c r="S39" s="69"/>
      <c r="T39" s="41">
        <f>ROUNDDOWN(残高払違算管理リスト[[#This Row],[大学生協支払明細記載金額税抜金額]]*残高払違算管理リスト[[#This Row],[大学生協支払明細記載金額消費税率]],0)</f>
        <v>0</v>
      </c>
      <c r="U39" s="86">
        <f>残高払違算管理リスト[[#This Row],[取引様伝票記載金額税抜金額]]-残高払違算管理リスト[[#This Row],[大学生協支払明細記載金額税抜金額]]</f>
        <v>0</v>
      </c>
      <c r="V3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39" s="96"/>
    </row>
    <row r="40" spans="2:23" ht="42" customHeight="1">
      <c r="B40" s="32"/>
      <c r="C40" s="105">
        <v>9</v>
      </c>
      <c r="D40" s="36"/>
      <c r="E40" s="36"/>
      <c r="F40" s="36"/>
      <c r="G40" s="36"/>
      <c r="H40" s="36"/>
      <c r="I40" s="36"/>
      <c r="J40" s="106"/>
      <c r="K40" s="106"/>
      <c r="L40" s="106"/>
      <c r="M40" s="106"/>
      <c r="N40" s="107"/>
      <c r="O40" s="108"/>
      <c r="P40" s="69"/>
      <c r="Q40" s="41">
        <f>ROUNDDOWN(残高払違算管理リスト[[#This Row],[取引様伝票記載金額税抜金額]]*残高払違算管理リスト[[#This Row],[取引様伝票記載金額消費税率]],0)</f>
        <v>0</v>
      </c>
      <c r="R40" s="42"/>
      <c r="S40" s="69"/>
      <c r="T40" s="41">
        <f>ROUNDDOWN(残高払違算管理リスト[[#This Row],[大学生協支払明細記載金額税抜金額]]*残高払違算管理リスト[[#This Row],[大学生協支払明細記載金額消費税率]],0)</f>
        <v>0</v>
      </c>
      <c r="U40" s="86">
        <f>残高払違算管理リスト[[#This Row],[取引様伝票記載金額税抜金額]]-残高払違算管理リスト[[#This Row],[大学生協支払明細記載金額税抜金額]]</f>
        <v>0</v>
      </c>
      <c r="V4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0" s="96"/>
    </row>
    <row r="41" spans="2:23" ht="42" customHeight="1">
      <c r="B41" s="32"/>
      <c r="C41" s="105">
        <v>10</v>
      </c>
      <c r="D41" s="36"/>
      <c r="E41" s="36"/>
      <c r="F41" s="36"/>
      <c r="G41" s="36"/>
      <c r="H41" s="36"/>
      <c r="I41" s="36"/>
      <c r="J41" s="106"/>
      <c r="K41" s="106"/>
      <c r="L41" s="106"/>
      <c r="M41" s="106"/>
      <c r="N41" s="107"/>
      <c r="O41" s="108"/>
      <c r="P41" s="69"/>
      <c r="Q41" s="41">
        <f>ROUNDDOWN(残高払違算管理リスト[[#This Row],[取引様伝票記載金額税抜金額]]*残高払違算管理リスト[[#This Row],[取引様伝票記載金額消費税率]],0)</f>
        <v>0</v>
      </c>
      <c r="R41" s="42"/>
      <c r="S41" s="69"/>
      <c r="T41" s="41">
        <f>ROUNDDOWN(残高払違算管理リスト[[#This Row],[大学生協支払明細記載金額税抜金額]]*残高払違算管理リスト[[#This Row],[大学生協支払明細記載金額消費税率]],0)</f>
        <v>0</v>
      </c>
      <c r="U41" s="86">
        <f>残高払違算管理リスト[[#This Row],[取引様伝票記載金額税抜金額]]-残高払違算管理リスト[[#This Row],[大学生協支払明細記載金額税抜金額]]</f>
        <v>0</v>
      </c>
      <c r="V4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1" s="96"/>
    </row>
    <row r="42" spans="2:23" ht="42" customHeight="1">
      <c r="B42" s="32"/>
      <c r="C42" s="117">
        <v>11</v>
      </c>
      <c r="D42" s="36"/>
      <c r="E42" s="36"/>
      <c r="F42" s="36"/>
      <c r="G42" s="36"/>
      <c r="H42" s="36"/>
      <c r="I42" s="36"/>
      <c r="J42" s="106"/>
      <c r="K42" s="106"/>
      <c r="L42" s="106"/>
      <c r="M42" s="106"/>
      <c r="N42" s="107"/>
      <c r="O42" s="108"/>
      <c r="P42" s="69"/>
      <c r="Q42" s="41">
        <f>ROUNDDOWN(残高払違算管理リスト[[#This Row],[取引様伝票記載金額税抜金額]]*残高払違算管理リスト[[#This Row],[取引様伝票記載金額消費税率]],0)</f>
        <v>0</v>
      </c>
      <c r="R42" s="42"/>
      <c r="S42" s="69"/>
      <c r="T42" s="41">
        <f>ROUNDDOWN(残高払違算管理リスト[[#This Row],[大学生協支払明細記載金額税抜金額]]*残高払違算管理リスト[[#This Row],[大学生協支払明細記載金額消費税率]],0)</f>
        <v>0</v>
      </c>
      <c r="U42" s="86">
        <f>残高払違算管理リスト[[#This Row],[取引様伝票記載金額税抜金額]]-残高払違算管理リスト[[#This Row],[大学生協支払明細記載金額税抜金額]]</f>
        <v>0</v>
      </c>
      <c r="V4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2" s="96"/>
    </row>
    <row r="43" spans="2:23" ht="42" customHeight="1">
      <c r="B43" s="32"/>
      <c r="C43" s="117">
        <v>12</v>
      </c>
      <c r="D43" s="36"/>
      <c r="E43" s="36"/>
      <c r="F43" s="36"/>
      <c r="G43" s="36"/>
      <c r="H43" s="36"/>
      <c r="I43" s="36"/>
      <c r="J43" s="106"/>
      <c r="K43" s="106"/>
      <c r="L43" s="106"/>
      <c r="M43" s="106"/>
      <c r="N43" s="107"/>
      <c r="O43" s="108"/>
      <c r="P43" s="69"/>
      <c r="Q43" s="41">
        <f>ROUNDDOWN(残高払違算管理リスト[[#This Row],[取引様伝票記載金額税抜金額]]*残高払違算管理リスト[[#This Row],[取引様伝票記載金額消費税率]],0)</f>
        <v>0</v>
      </c>
      <c r="R43" s="42"/>
      <c r="S43" s="69"/>
      <c r="T43" s="41">
        <f>ROUNDDOWN(残高払違算管理リスト[[#This Row],[大学生協支払明細記載金額税抜金額]]*残高払違算管理リスト[[#This Row],[大学生協支払明細記載金額消費税率]],0)</f>
        <v>0</v>
      </c>
      <c r="U43" s="86">
        <f>残高払違算管理リスト[[#This Row],[取引様伝票記載金額税抜金額]]-残高払違算管理リスト[[#This Row],[大学生協支払明細記載金額税抜金額]]</f>
        <v>0</v>
      </c>
      <c r="V4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3" s="96"/>
    </row>
    <row r="44" spans="2:23" ht="42" customHeight="1">
      <c r="B44" s="32"/>
      <c r="C44" s="117">
        <v>13</v>
      </c>
      <c r="D44" s="36"/>
      <c r="E44" s="36"/>
      <c r="F44" s="36"/>
      <c r="G44" s="36"/>
      <c r="H44" s="36"/>
      <c r="I44" s="36"/>
      <c r="J44" s="106"/>
      <c r="K44" s="106"/>
      <c r="L44" s="106"/>
      <c r="M44" s="106"/>
      <c r="N44" s="107"/>
      <c r="O44" s="108"/>
      <c r="P44" s="69"/>
      <c r="Q44" s="41">
        <f>ROUNDDOWN(残高払違算管理リスト[[#This Row],[取引様伝票記載金額税抜金額]]*残高払違算管理リスト[[#This Row],[取引様伝票記載金額消費税率]],0)</f>
        <v>0</v>
      </c>
      <c r="R44" s="42"/>
      <c r="S44" s="69"/>
      <c r="T44" s="41">
        <f>ROUNDDOWN(残高払違算管理リスト[[#This Row],[大学生協支払明細記載金額税抜金額]]*残高払違算管理リスト[[#This Row],[大学生協支払明細記載金額消費税率]],0)</f>
        <v>0</v>
      </c>
      <c r="U44" s="86">
        <f>残高払違算管理リスト[[#This Row],[取引様伝票記載金額税抜金額]]-残高払違算管理リスト[[#This Row],[大学生協支払明細記載金額税抜金額]]</f>
        <v>0</v>
      </c>
      <c r="V4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4" s="96"/>
    </row>
    <row r="45" spans="2:23" ht="42" customHeight="1">
      <c r="B45" s="32"/>
      <c r="C45" s="117">
        <v>14</v>
      </c>
      <c r="D45" s="36"/>
      <c r="E45" s="36"/>
      <c r="F45" s="36"/>
      <c r="G45" s="36"/>
      <c r="H45" s="36"/>
      <c r="I45" s="36"/>
      <c r="J45" s="106"/>
      <c r="K45" s="106"/>
      <c r="L45" s="106"/>
      <c r="M45" s="106"/>
      <c r="N45" s="107"/>
      <c r="O45" s="108"/>
      <c r="P45" s="69"/>
      <c r="Q45" s="41">
        <f>ROUNDDOWN(残高払違算管理リスト[[#This Row],[取引様伝票記載金額税抜金額]]*残高払違算管理リスト[[#This Row],[取引様伝票記載金額消費税率]],0)</f>
        <v>0</v>
      </c>
      <c r="R45" s="42"/>
      <c r="S45" s="69"/>
      <c r="T45" s="41">
        <f>ROUNDDOWN(残高払違算管理リスト[[#This Row],[大学生協支払明細記載金額税抜金額]]*残高払違算管理リスト[[#This Row],[大学生協支払明細記載金額消費税率]],0)</f>
        <v>0</v>
      </c>
      <c r="U45" s="86">
        <f>残高払違算管理リスト[[#This Row],[取引様伝票記載金額税抜金額]]-残高払違算管理リスト[[#This Row],[大学生協支払明細記載金額税抜金額]]</f>
        <v>0</v>
      </c>
      <c r="V4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5" s="96"/>
    </row>
    <row r="46" spans="2:23" ht="42" customHeight="1">
      <c r="B46" s="32"/>
      <c r="C46" s="117">
        <v>15</v>
      </c>
      <c r="D46" s="36"/>
      <c r="E46" s="36"/>
      <c r="F46" s="36"/>
      <c r="G46" s="36"/>
      <c r="H46" s="36"/>
      <c r="I46" s="36"/>
      <c r="J46" s="106"/>
      <c r="K46" s="106"/>
      <c r="L46" s="106"/>
      <c r="M46" s="106"/>
      <c r="N46" s="107"/>
      <c r="O46" s="108"/>
      <c r="P46" s="69"/>
      <c r="Q46" s="41">
        <f>ROUNDDOWN(残高払違算管理リスト[[#This Row],[取引様伝票記載金額税抜金額]]*残高払違算管理リスト[[#This Row],[取引様伝票記載金額消費税率]],0)</f>
        <v>0</v>
      </c>
      <c r="R46" s="42"/>
      <c r="S46" s="69"/>
      <c r="T46" s="41">
        <f>ROUNDDOWN(残高払違算管理リスト[[#This Row],[大学生協支払明細記載金額税抜金額]]*残高払違算管理リスト[[#This Row],[大学生協支払明細記載金額消費税率]],0)</f>
        <v>0</v>
      </c>
      <c r="U46" s="86">
        <f>残高払違算管理リスト[[#This Row],[取引様伝票記載金額税抜金額]]-残高払違算管理リスト[[#This Row],[大学生協支払明細記載金額税抜金額]]</f>
        <v>0</v>
      </c>
      <c r="V4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6" s="96"/>
    </row>
    <row r="47" spans="2:23" ht="42" customHeight="1">
      <c r="B47" s="32"/>
      <c r="C47" s="117">
        <v>16</v>
      </c>
      <c r="D47" s="36"/>
      <c r="E47" s="36"/>
      <c r="F47" s="36"/>
      <c r="G47" s="36"/>
      <c r="H47" s="36"/>
      <c r="I47" s="36"/>
      <c r="J47" s="106"/>
      <c r="K47" s="106"/>
      <c r="L47" s="106"/>
      <c r="M47" s="106"/>
      <c r="N47" s="107"/>
      <c r="O47" s="108"/>
      <c r="P47" s="69"/>
      <c r="Q47" s="41">
        <f>ROUNDDOWN(残高払違算管理リスト[[#This Row],[取引様伝票記載金額税抜金額]]*残高払違算管理リスト[[#This Row],[取引様伝票記載金額消費税率]],0)</f>
        <v>0</v>
      </c>
      <c r="R47" s="42"/>
      <c r="S47" s="69"/>
      <c r="T47" s="41">
        <f>ROUNDDOWN(残高払違算管理リスト[[#This Row],[大学生協支払明細記載金額税抜金額]]*残高払違算管理リスト[[#This Row],[大学生協支払明細記載金額消費税率]],0)</f>
        <v>0</v>
      </c>
      <c r="U47" s="86">
        <f>残高払違算管理リスト[[#This Row],[取引様伝票記載金額税抜金額]]-残高払違算管理リスト[[#This Row],[大学生協支払明細記載金額税抜金額]]</f>
        <v>0</v>
      </c>
      <c r="V4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7" s="96"/>
    </row>
    <row r="48" spans="2:23" ht="42" customHeight="1">
      <c r="B48" s="32"/>
      <c r="C48" s="117">
        <v>17</v>
      </c>
      <c r="D48" s="36"/>
      <c r="E48" s="36"/>
      <c r="F48" s="36"/>
      <c r="G48" s="36"/>
      <c r="H48" s="36"/>
      <c r="I48" s="36"/>
      <c r="J48" s="106"/>
      <c r="K48" s="106"/>
      <c r="L48" s="106"/>
      <c r="M48" s="106"/>
      <c r="N48" s="107"/>
      <c r="O48" s="108"/>
      <c r="P48" s="69"/>
      <c r="Q48" s="41">
        <f>ROUNDDOWN(残高払違算管理リスト[[#This Row],[取引様伝票記載金額税抜金額]]*残高払違算管理リスト[[#This Row],[取引様伝票記載金額消費税率]],0)</f>
        <v>0</v>
      </c>
      <c r="R48" s="42"/>
      <c r="S48" s="69"/>
      <c r="T48" s="41">
        <f>ROUNDDOWN(残高払違算管理リスト[[#This Row],[大学生協支払明細記載金額税抜金額]]*残高払違算管理リスト[[#This Row],[大学生協支払明細記載金額消費税率]],0)</f>
        <v>0</v>
      </c>
      <c r="U48" s="86">
        <f>残高払違算管理リスト[[#This Row],[取引様伝票記載金額税抜金額]]-残高払違算管理リスト[[#This Row],[大学生協支払明細記載金額税抜金額]]</f>
        <v>0</v>
      </c>
      <c r="V4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8" s="96"/>
    </row>
    <row r="49" spans="2:23" ht="42" customHeight="1">
      <c r="B49" s="32"/>
      <c r="C49" s="117">
        <v>18</v>
      </c>
      <c r="D49" s="36"/>
      <c r="E49" s="36"/>
      <c r="F49" s="36"/>
      <c r="G49" s="36"/>
      <c r="H49" s="36"/>
      <c r="I49" s="36"/>
      <c r="J49" s="106"/>
      <c r="K49" s="106"/>
      <c r="L49" s="106"/>
      <c r="M49" s="106"/>
      <c r="N49" s="107"/>
      <c r="O49" s="108"/>
      <c r="P49" s="69"/>
      <c r="Q49" s="41">
        <f>ROUNDDOWN(残高払違算管理リスト[[#This Row],[取引様伝票記載金額税抜金額]]*残高払違算管理リスト[[#This Row],[取引様伝票記載金額消費税率]],0)</f>
        <v>0</v>
      </c>
      <c r="R49" s="42"/>
      <c r="S49" s="69"/>
      <c r="T49" s="41">
        <f>ROUNDDOWN(残高払違算管理リスト[[#This Row],[大学生協支払明細記載金額税抜金額]]*残高払違算管理リスト[[#This Row],[大学生協支払明細記載金額消費税率]],0)</f>
        <v>0</v>
      </c>
      <c r="U49" s="86">
        <f>残高払違算管理リスト[[#This Row],[取引様伝票記載金額税抜金額]]-残高払違算管理リスト[[#This Row],[大学生協支払明細記載金額税抜金額]]</f>
        <v>0</v>
      </c>
      <c r="V4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49" s="96"/>
    </row>
    <row r="50" spans="2:23" ht="42" customHeight="1">
      <c r="B50" s="32"/>
      <c r="C50" s="117">
        <v>19</v>
      </c>
      <c r="D50" s="36"/>
      <c r="E50" s="36"/>
      <c r="F50" s="36"/>
      <c r="G50" s="36"/>
      <c r="H50" s="36"/>
      <c r="I50" s="36"/>
      <c r="J50" s="106"/>
      <c r="K50" s="106"/>
      <c r="L50" s="106"/>
      <c r="M50" s="106"/>
      <c r="N50" s="107"/>
      <c r="O50" s="108"/>
      <c r="P50" s="69"/>
      <c r="Q50" s="41">
        <f>ROUNDDOWN(残高払違算管理リスト[[#This Row],[取引様伝票記載金額税抜金額]]*残高払違算管理リスト[[#This Row],[取引様伝票記載金額消費税率]],0)</f>
        <v>0</v>
      </c>
      <c r="R50" s="42"/>
      <c r="S50" s="69"/>
      <c r="T50" s="41">
        <f>ROUNDDOWN(残高払違算管理リスト[[#This Row],[大学生協支払明細記載金額税抜金額]]*残高払違算管理リスト[[#This Row],[大学生協支払明細記載金額消費税率]],0)</f>
        <v>0</v>
      </c>
      <c r="U50" s="86">
        <f>残高払違算管理リスト[[#This Row],[取引様伝票記載金額税抜金額]]-残高払違算管理リスト[[#This Row],[大学生協支払明細記載金額税抜金額]]</f>
        <v>0</v>
      </c>
      <c r="V5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0" s="96"/>
    </row>
    <row r="51" spans="2:23" ht="42" customHeight="1">
      <c r="B51" s="32"/>
      <c r="C51" s="117">
        <v>20</v>
      </c>
      <c r="D51" s="36"/>
      <c r="E51" s="36"/>
      <c r="F51" s="36"/>
      <c r="G51" s="36"/>
      <c r="H51" s="36"/>
      <c r="I51" s="36"/>
      <c r="J51" s="106"/>
      <c r="K51" s="106"/>
      <c r="L51" s="106"/>
      <c r="M51" s="106"/>
      <c r="N51" s="107"/>
      <c r="O51" s="108"/>
      <c r="P51" s="69"/>
      <c r="Q51" s="41">
        <f>ROUNDDOWN(残高払違算管理リスト[[#This Row],[取引様伝票記載金額税抜金額]]*残高払違算管理リスト[[#This Row],[取引様伝票記載金額消費税率]],0)</f>
        <v>0</v>
      </c>
      <c r="R51" s="42"/>
      <c r="S51" s="69"/>
      <c r="T51" s="41">
        <f>ROUNDDOWN(残高払違算管理リスト[[#This Row],[大学生協支払明細記載金額税抜金額]]*残高払違算管理リスト[[#This Row],[大学生協支払明細記載金額消費税率]],0)</f>
        <v>0</v>
      </c>
      <c r="U51" s="86">
        <f>残高払違算管理リスト[[#This Row],[取引様伝票記載金額税抜金額]]-残高払違算管理リスト[[#This Row],[大学生協支払明細記載金額税抜金額]]</f>
        <v>0</v>
      </c>
      <c r="V5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1" s="96"/>
    </row>
    <row r="52" spans="2:23" ht="42" customHeight="1">
      <c r="B52" s="32"/>
      <c r="C52" s="117">
        <v>21</v>
      </c>
      <c r="D52" s="36"/>
      <c r="E52" s="36"/>
      <c r="F52" s="36"/>
      <c r="G52" s="36"/>
      <c r="H52" s="36"/>
      <c r="I52" s="36"/>
      <c r="J52" s="106"/>
      <c r="K52" s="106"/>
      <c r="L52" s="106"/>
      <c r="M52" s="106"/>
      <c r="N52" s="107"/>
      <c r="O52" s="108"/>
      <c r="P52" s="69"/>
      <c r="Q52" s="41">
        <f>ROUNDDOWN(残高払違算管理リスト[[#This Row],[取引様伝票記載金額税抜金額]]*残高払違算管理リスト[[#This Row],[取引様伝票記載金額消費税率]],0)</f>
        <v>0</v>
      </c>
      <c r="R52" s="42"/>
      <c r="S52" s="69"/>
      <c r="T52" s="41">
        <f>ROUNDDOWN(残高払違算管理リスト[[#This Row],[大学生協支払明細記載金額税抜金額]]*残高払違算管理リスト[[#This Row],[大学生協支払明細記載金額消費税率]],0)</f>
        <v>0</v>
      </c>
      <c r="U52" s="86">
        <f>残高払違算管理リスト[[#This Row],[取引様伝票記載金額税抜金額]]-残高払違算管理リスト[[#This Row],[大学生協支払明細記載金額税抜金額]]</f>
        <v>0</v>
      </c>
      <c r="V5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2" s="96"/>
    </row>
    <row r="53" spans="2:23" ht="42" customHeight="1">
      <c r="B53" s="32"/>
      <c r="C53" s="117">
        <v>22</v>
      </c>
      <c r="D53" s="36"/>
      <c r="E53" s="36"/>
      <c r="F53" s="36"/>
      <c r="G53" s="36"/>
      <c r="H53" s="36"/>
      <c r="I53" s="36"/>
      <c r="J53" s="106"/>
      <c r="K53" s="106"/>
      <c r="L53" s="106"/>
      <c r="M53" s="106"/>
      <c r="N53" s="107"/>
      <c r="O53" s="108"/>
      <c r="P53" s="69"/>
      <c r="Q53" s="41">
        <f>ROUNDDOWN(残高払違算管理リスト[[#This Row],[取引様伝票記載金額税抜金額]]*残高払違算管理リスト[[#This Row],[取引様伝票記載金額消費税率]],0)</f>
        <v>0</v>
      </c>
      <c r="R53" s="42"/>
      <c r="S53" s="69"/>
      <c r="T53" s="41">
        <f>ROUNDDOWN(残高払違算管理リスト[[#This Row],[大学生協支払明細記載金額税抜金額]]*残高払違算管理リスト[[#This Row],[大学生協支払明細記載金額消費税率]],0)</f>
        <v>0</v>
      </c>
      <c r="U53" s="86">
        <f>残高払違算管理リスト[[#This Row],[取引様伝票記載金額税抜金額]]-残高払違算管理リスト[[#This Row],[大学生協支払明細記載金額税抜金額]]</f>
        <v>0</v>
      </c>
      <c r="V5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3" s="96"/>
    </row>
    <row r="54" spans="2:23" ht="42" customHeight="1">
      <c r="B54" s="32"/>
      <c r="C54" s="117">
        <v>23</v>
      </c>
      <c r="D54" s="36"/>
      <c r="E54" s="36"/>
      <c r="F54" s="36"/>
      <c r="G54" s="36"/>
      <c r="H54" s="36"/>
      <c r="I54" s="36"/>
      <c r="J54" s="106"/>
      <c r="K54" s="106"/>
      <c r="L54" s="106"/>
      <c r="M54" s="106"/>
      <c r="N54" s="107"/>
      <c r="O54" s="108"/>
      <c r="P54" s="69"/>
      <c r="Q54" s="41">
        <f>ROUNDDOWN(残高払違算管理リスト[[#This Row],[取引様伝票記載金額税抜金額]]*残高払違算管理リスト[[#This Row],[取引様伝票記載金額消費税率]],0)</f>
        <v>0</v>
      </c>
      <c r="R54" s="42"/>
      <c r="S54" s="69"/>
      <c r="T54" s="41">
        <f>ROUNDDOWN(残高払違算管理リスト[[#This Row],[大学生協支払明細記載金額税抜金額]]*残高払違算管理リスト[[#This Row],[大学生協支払明細記載金額消費税率]],0)</f>
        <v>0</v>
      </c>
      <c r="U54" s="86">
        <f>残高払違算管理リスト[[#This Row],[取引様伝票記載金額税抜金額]]-残高払違算管理リスト[[#This Row],[大学生協支払明細記載金額税抜金額]]</f>
        <v>0</v>
      </c>
      <c r="V5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4" s="96"/>
    </row>
    <row r="55" spans="2:23" ht="42" customHeight="1">
      <c r="B55" s="32"/>
      <c r="C55" s="117">
        <v>24</v>
      </c>
      <c r="D55" s="36"/>
      <c r="E55" s="36"/>
      <c r="F55" s="36"/>
      <c r="G55" s="36"/>
      <c r="H55" s="36"/>
      <c r="I55" s="36"/>
      <c r="J55" s="106"/>
      <c r="K55" s="106"/>
      <c r="L55" s="106"/>
      <c r="M55" s="106"/>
      <c r="N55" s="107"/>
      <c r="O55" s="108"/>
      <c r="P55" s="69"/>
      <c r="Q55" s="41">
        <f>ROUNDDOWN(残高払違算管理リスト[[#This Row],[取引様伝票記載金額税抜金額]]*残高払違算管理リスト[[#This Row],[取引様伝票記載金額消費税率]],0)</f>
        <v>0</v>
      </c>
      <c r="R55" s="42"/>
      <c r="S55" s="69"/>
      <c r="T55" s="41">
        <f>ROUNDDOWN(残高払違算管理リスト[[#This Row],[大学生協支払明細記載金額税抜金額]]*残高払違算管理リスト[[#This Row],[大学生協支払明細記載金額消費税率]],0)</f>
        <v>0</v>
      </c>
      <c r="U55" s="86">
        <f>残高払違算管理リスト[[#This Row],[取引様伝票記載金額税抜金額]]-残高払違算管理リスト[[#This Row],[大学生協支払明細記載金額税抜金額]]</f>
        <v>0</v>
      </c>
      <c r="V5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5" s="96"/>
    </row>
    <row r="56" spans="2:23" ht="42" customHeight="1">
      <c r="B56" s="32"/>
      <c r="C56" s="117">
        <v>25</v>
      </c>
      <c r="D56" s="36"/>
      <c r="E56" s="36"/>
      <c r="F56" s="36"/>
      <c r="G56" s="36"/>
      <c r="H56" s="36"/>
      <c r="I56" s="36"/>
      <c r="J56" s="106"/>
      <c r="K56" s="106"/>
      <c r="L56" s="106"/>
      <c r="M56" s="106"/>
      <c r="N56" s="107"/>
      <c r="O56" s="108"/>
      <c r="P56" s="69"/>
      <c r="Q56" s="41">
        <f>ROUNDDOWN(残高払違算管理リスト[[#This Row],[取引様伝票記載金額税抜金額]]*残高払違算管理リスト[[#This Row],[取引様伝票記載金額消費税率]],0)</f>
        <v>0</v>
      </c>
      <c r="R56" s="42"/>
      <c r="S56" s="69"/>
      <c r="T56" s="41">
        <f>ROUNDDOWN(残高払違算管理リスト[[#This Row],[大学生協支払明細記載金額税抜金額]]*残高払違算管理リスト[[#This Row],[大学生協支払明細記載金額消費税率]],0)</f>
        <v>0</v>
      </c>
      <c r="U56" s="86">
        <f>残高払違算管理リスト[[#This Row],[取引様伝票記載金額税抜金額]]-残高払違算管理リスト[[#This Row],[大学生協支払明細記載金額税抜金額]]</f>
        <v>0</v>
      </c>
      <c r="V5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6" s="96"/>
    </row>
    <row r="57" spans="2:23" ht="42" customHeight="1">
      <c r="B57" s="32"/>
      <c r="C57" s="117">
        <v>26</v>
      </c>
      <c r="D57" s="36"/>
      <c r="E57" s="36"/>
      <c r="F57" s="36"/>
      <c r="G57" s="36"/>
      <c r="H57" s="36"/>
      <c r="I57" s="36"/>
      <c r="J57" s="106"/>
      <c r="K57" s="106"/>
      <c r="L57" s="106"/>
      <c r="M57" s="106"/>
      <c r="N57" s="107"/>
      <c r="O57" s="108"/>
      <c r="P57" s="69"/>
      <c r="Q57" s="41">
        <f>ROUNDDOWN(残高払違算管理リスト[[#This Row],[取引様伝票記載金額税抜金額]]*残高払違算管理リスト[[#This Row],[取引様伝票記載金額消費税率]],0)</f>
        <v>0</v>
      </c>
      <c r="R57" s="42"/>
      <c r="S57" s="69"/>
      <c r="T57" s="41">
        <f>ROUNDDOWN(残高払違算管理リスト[[#This Row],[大学生協支払明細記載金額税抜金額]]*残高払違算管理リスト[[#This Row],[大学生協支払明細記載金額消費税率]],0)</f>
        <v>0</v>
      </c>
      <c r="U57" s="86">
        <f>残高払違算管理リスト[[#This Row],[取引様伝票記載金額税抜金額]]-残高払違算管理リスト[[#This Row],[大学生協支払明細記載金額税抜金額]]</f>
        <v>0</v>
      </c>
      <c r="V5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7" s="96"/>
    </row>
    <row r="58" spans="2:23" ht="42" customHeight="1">
      <c r="B58" s="32"/>
      <c r="C58" s="117">
        <v>27</v>
      </c>
      <c r="D58" s="36"/>
      <c r="E58" s="36"/>
      <c r="F58" s="36"/>
      <c r="G58" s="36"/>
      <c r="H58" s="36"/>
      <c r="I58" s="36"/>
      <c r="J58" s="106"/>
      <c r="K58" s="106"/>
      <c r="L58" s="106"/>
      <c r="M58" s="106"/>
      <c r="N58" s="107"/>
      <c r="O58" s="108"/>
      <c r="P58" s="69"/>
      <c r="Q58" s="41">
        <f>ROUNDDOWN(残高払違算管理リスト[[#This Row],[取引様伝票記載金額税抜金額]]*残高払違算管理リスト[[#This Row],[取引様伝票記載金額消費税率]],0)</f>
        <v>0</v>
      </c>
      <c r="R58" s="42"/>
      <c r="S58" s="69"/>
      <c r="T58" s="41">
        <f>ROUNDDOWN(残高払違算管理リスト[[#This Row],[大学生協支払明細記載金額税抜金額]]*残高払違算管理リスト[[#This Row],[大学生協支払明細記載金額消費税率]],0)</f>
        <v>0</v>
      </c>
      <c r="U58" s="86">
        <f>残高払違算管理リスト[[#This Row],[取引様伝票記載金額税抜金額]]-残高払違算管理リスト[[#This Row],[大学生協支払明細記載金額税抜金額]]</f>
        <v>0</v>
      </c>
      <c r="V5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8" s="96"/>
    </row>
    <row r="59" spans="2:23" ht="42" customHeight="1">
      <c r="B59" s="32"/>
      <c r="C59" s="117">
        <v>28</v>
      </c>
      <c r="D59" s="36"/>
      <c r="E59" s="36"/>
      <c r="F59" s="36"/>
      <c r="G59" s="36"/>
      <c r="H59" s="36"/>
      <c r="I59" s="36"/>
      <c r="J59" s="106"/>
      <c r="K59" s="106"/>
      <c r="L59" s="106"/>
      <c r="M59" s="106"/>
      <c r="N59" s="107"/>
      <c r="O59" s="108"/>
      <c r="P59" s="69"/>
      <c r="Q59" s="41">
        <f>ROUNDDOWN(残高払違算管理リスト[[#This Row],[取引様伝票記載金額税抜金額]]*残高払違算管理リスト[[#This Row],[取引様伝票記載金額消費税率]],0)</f>
        <v>0</v>
      </c>
      <c r="R59" s="42"/>
      <c r="S59" s="69"/>
      <c r="T59" s="41">
        <f>ROUNDDOWN(残高払違算管理リスト[[#This Row],[大学生協支払明細記載金額税抜金額]]*残高払違算管理リスト[[#This Row],[大学生協支払明細記載金額消費税率]],0)</f>
        <v>0</v>
      </c>
      <c r="U59" s="86">
        <f>残高払違算管理リスト[[#This Row],[取引様伝票記載金額税抜金額]]-残高払違算管理リスト[[#This Row],[大学生協支払明細記載金額税抜金額]]</f>
        <v>0</v>
      </c>
      <c r="V5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59" s="96"/>
    </row>
    <row r="60" spans="2:23" ht="42" customHeight="1">
      <c r="B60" s="32"/>
      <c r="C60" s="117">
        <v>29</v>
      </c>
      <c r="D60" s="36"/>
      <c r="E60" s="36"/>
      <c r="F60" s="36"/>
      <c r="G60" s="36"/>
      <c r="H60" s="36"/>
      <c r="I60" s="36"/>
      <c r="J60" s="106"/>
      <c r="K60" s="106"/>
      <c r="L60" s="106"/>
      <c r="M60" s="106"/>
      <c r="N60" s="107"/>
      <c r="O60" s="108"/>
      <c r="P60" s="69"/>
      <c r="Q60" s="41">
        <f>ROUNDDOWN(残高払違算管理リスト[[#This Row],[取引様伝票記載金額税抜金額]]*残高払違算管理リスト[[#This Row],[取引様伝票記載金額消費税率]],0)</f>
        <v>0</v>
      </c>
      <c r="R60" s="42"/>
      <c r="S60" s="69"/>
      <c r="T60" s="41">
        <f>ROUNDDOWN(残高払違算管理リスト[[#This Row],[大学生協支払明細記載金額税抜金額]]*残高払違算管理リスト[[#This Row],[大学生協支払明細記載金額消費税率]],0)</f>
        <v>0</v>
      </c>
      <c r="U60" s="86">
        <f>残高払違算管理リスト[[#This Row],[取引様伝票記載金額税抜金額]]-残高払違算管理リスト[[#This Row],[大学生協支払明細記載金額税抜金額]]</f>
        <v>0</v>
      </c>
      <c r="V6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0" s="96"/>
    </row>
    <row r="61" spans="2:23" ht="42" customHeight="1">
      <c r="B61" s="32"/>
      <c r="C61" s="117">
        <v>30</v>
      </c>
      <c r="D61" s="36"/>
      <c r="E61" s="36"/>
      <c r="F61" s="36"/>
      <c r="G61" s="36"/>
      <c r="H61" s="36"/>
      <c r="I61" s="36"/>
      <c r="J61" s="106"/>
      <c r="K61" s="106"/>
      <c r="L61" s="106"/>
      <c r="M61" s="106"/>
      <c r="N61" s="107"/>
      <c r="O61" s="108"/>
      <c r="P61" s="69"/>
      <c r="Q61" s="41">
        <f>ROUNDDOWN(残高払違算管理リスト[[#This Row],[取引様伝票記載金額税抜金額]]*残高払違算管理リスト[[#This Row],[取引様伝票記載金額消費税率]],0)</f>
        <v>0</v>
      </c>
      <c r="R61" s="42"/>
      <c r="S61" s="69"/>
      <c r="T61" s="41">
        <f>ROUNDDOWN(残高払違算管理リスト[[#This Row],[大学生協支払明細記載金額税抜金額]]*残高払違算管理リスト[[#This Row],[大学生協支払明細記載金額消費税率]],0)</f>
        <v>0</v>
      </c>
      <c r="U61" s="86">
        <f>残高払違算管理リスト[[#This Row],[取引様伝票記載金額税抜金額]]-残高払違算管理リスト[[#This Row],[大学生協支払明細記載金額税抜金額]]</f>
        <v>0</v>
      </c>
      <c r="V6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1" s="96"/>
    </row>
    <row r="62" spans="2:23" ht="42" customHeight="1">
      <c r="B62" s="32"/>
      <c r="C62" s="117">
        <v>31</v>
      </c>
      <c r="D62" s="36"/>
      <c r="E62" s="36"/>
      <c r="F62" s="36"/>
      <c r="G62" s="36"/>
      <c r="H62" s="36"/>
      <c r="I62" s="36"/>
      <c r="J62" s="106"/>
      <c r="K62" s="106"/>
      <c r="L62" s="106"/>
      <c r="M62" s="106"/>
      <c r="N62" s="107"/>
      <c r="O62" s="108"/>
      <c r="P62" s="69"/>
      <c r="Q62" s="41">
        <f>ROUNDDOWN(残高払違算管理リスト[[#This Row],[取引様伝票記載金額税抜金額]]*残高払違算管理リスト[[#This Row],[取引様伝票記載金額消費税率]],0)</f>
        <v>0</v>
      </c>
      <c r="R62" s="42"/>
      <c r="S62" s="69"/>
      <c r="T62" s="41">
        <f>ROUNDDOWN(残高払違算管理リスト[[#This Row],[大学生協支払明細記載金額税抜金額]]*残高払違算管理リスト[[#This Row],[大学生協支払明細記載金額消費税率]],0)</f>
        <v>0</v>
      </c>
      <c r="U62" s="86">
        <f>残高払違算管理リスト[[#This Row],[取引様伝票記載金額税抜金額]]-残高払違算管理リスト[[#This Row],[大学生協支払明細記載金額税抜金額]]</f>
        <v>0</v>
      </c>
      <c r="V6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2" s="96"/>
    </row>
    <row r="63" spans="2:23" ht="42" customHeight="1">
      <c r="B63" s="32"/>
      <c r="C63" s="117">
        <v>32</v>
      </c>
      <c r="D63" s="36"/>
      <c r="E63" s="36"/>
      <c r="F63" s="36"/>
      <c r="G63" s="36"/>
      <c r="H63" s="36"/>
      <c r="I63" s="36"/>
      <c r="J63" s="106"/>
      <c r="K63" s="106"/>
      <c r="L63" s="106"/>
      <c r="M63" s="106"/>
      <c r="N63" s="107"/>
      <c r="O63" s="108"/>
      <c r="P63" s="69"/>
      <c r="Q63" s="41">
        <f>ROUNDDOWN(残高払違算管理リスト[[#This Row],[取引様伝票記載金額税抜金額]]*残高払違算管理リスト[[#This Row],[取引様伝票記載金額消費税率]],0)</f>
        <v>0</v>
      </c>
      <c r="R63" s="42"/>
      <c r="S63" s="69"/>
      <c r="T63" s="41">
        <f>ROUNDDOWN(残高払違算管理リスト[[#This Row],[大学生協支払明細記載金額税抜金額]]*残高払違算管理リスト[[#This Row],[大学生協支払明細記載金額消費税率]],0)</f>
        <v>0</v>
      </c>
      <c r="U63" s="86">
        <f>残高払違算管理リスト[[#This Row],[取引様伝票記載金額税抜金額]]-残高払違算管理リスト[[#This Row],[大学生協支払明細記載金額税抜金額]]</f>
        <v>0</v>
      </c>
      <c r="V6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3" s="96"/>
    </row>
    <row r="64" spans="2:23" ht="42" customHeight="1">
      <c r="B64" s="32"/>
      <c r="C64" s="117">
        <v>33</v>
      </c>
      <c r="D64" s="36"/>
      <c r="E64" s="36"/>
      <c r="F64" s="36"/>
      <c r="G64" s="36"/>
      <c r="H64" s="36"/>
      <c r="I64" s="36"/>
      <c r="J64" s="106"/>
      <c r="K64" s="106"/>
      <c r="L64" s="106"/>
      <c r="M64" s="106"/>
      <c r="N64" s="107"/>
      <c r="O64" s="108"/>
      <c r="P64" s="69"/>
      <c r="Q64" s="41">
        <f>ROUNDDOWN(残高払違算管理リスト[[#This Row],[取引様伝票記載金額税抜金額]]*残高払違算管理リスト[[#This Row],[取引様伝票記載金額消費税率]],0)</f>
        <v>0</v>
      </c>
      <c r="R64" s="42"/>
      <c r="S64" s="69"/>
      <c r="T64" s="41">
        <f>ROUNDDOWN(残高払違算管理リスト[[#This Row],[大学生協支払明細記載金額税抜金額]]*残高払違算管理リスト[[#This Row],[大学生協支払明細記載金額消費税率]],0)</f>
        <v>0</v>
      </c>
      <c r="U64" s="86">
        <f>残高払違算管理リスト[[#This Row],[取引様伝票記載金額税抜金額]]-残高払違算管理リスト[[#This Row],[大学生協支払明細記載金額税抜金額]]</f>
        <v>0</v>
      </c>
      <c r="V6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4" s="96"/>
    </row>
    <row r="65" spans="2:23" ht="42" customHeight="1">
      <c r="B65" s="32"/>
      <c r="C65" s="117">
        <v>34</v>
      </c>
      <c r="D65" s="36"/>
      <c r="E65" s="36"/>
      <c r="F65" s="36"/>
      <c r="G65" s="36"/>
      <c r="H65" s="36"/>
      <c r="I65" s="36"/>
      <c r="J65" s="106"/>
      <c r="K65" s="106"/>
      <c r="L65" s="106"/>
      <c r="M65" s="106"/>
      <c r="N65" s="107"/>
      <c r="O65" s="108"/>
      <c r="P65" s="69"/>
      <c r="Q65" s="41">
        <f>ROUNDDOWN(残高払違算管理リスト[[#This Row],[取引様伝票記載金額税抜金額]]*残高払違算管理リスト[[#This Row],[取引様伝票記載金額消費税率]],0)</f>
        <v>0</v>
      </c>
      <c r="R65" s="42"/>
      <c r="S65" s="69"/>
      <c r="T65" s="41">
        <f>ROUNDDOWN(残高払違算管理リスト[[#This Row],[大学生協支払明細記載金額税抜金額]]*残高払違算管理リスト[[#This Row],[大学生協支払明細記載金額消費税率]],0)</f>
        <v>0</v>
      </c>
      <c r="U65" s="86">
        <f>残高払違算管理リスト[[#This Row],[取引様伝票記載金額税抜金額]]-残高払違算管理リスト[[#This Row],[大学生協支払明細記載金額税抜金額]]</f>
        <v>0</v>
      </c>
      <c r="V6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5" s="96"/>
    </row>
    <row r="66" spans="2:23" ht="42" customHeight="1">
      <c r="B66" s="32"/>
      <c r="C66" s="117">
        <v>35</v>
      </c>
      <c r="D66" s="36"/>
      <c r="E66" s="36"/>
      <c r="F66" s="36"/>
      <c r="G66" s="36"/>
      <c r="H66" s="36"/>
      <c r="I66" s="36"/>
      <c r="J66" s="106"/>
      <c r="K66" s="106"/>
      <c r="L66" s="106"/>
      <c r="M66" s="106"/>
      <c r="N66" s="107"/>
      <c r="O66" s="108"/>
      <c r="P66" s="69"/>
      <c r="Q66" s="41">
        <f>ROUNDDOWN(残高払違算管理リスト[[#This Row],[取引様伝票記載金額税抜金額]]*残高払違算管理リスト[[#This Row],[取引様伝票記載金額消費税率]],0)</f>
        <v>0</v>
      </c>
      <c r="R66" s="42"/>
      <c r="S66" s="69"/>
      <c r="T66" s="41">
        <f>ROUNDDOWN(残高払違算管理リスト[[#This Row],[大学生協支払明細記載金額税抜金額]]*残高払違算管理リスト[[#This Row],[大学生協支払明細記載金額消費税率]],0)</f>
        <v>0</v>
      </c>
      <c r="U66" s="86">
        <f>残高払違算管理リスト[[#This Row],[取引様伝票記載金額税抜金額]]-残高払違算管理リスト[[#This Row],[大学生協支払明細記載金額税抜金額]]</f>
        <v>0</v>
      </c>
      <c r="V6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6" s="96"/>
    </row>
    <row r="67" spans="2:23" ht="42" customHeight="1">
      <c r="B67" s="32"/>
      <c r="C67" s="117">
        <v>36</v>
      </c>
      <c r="D67" s="36"/>
      <c r="E67" s="36"/>
      <c r="F67" s="36"/>
      <c r="G67" s="36"/>
      <c r="H67" s="36"/>
      <c r="I67" s="36"/>
      <c r="J67" s="106"/>
      <c r="K67" s="106"/>
      <c r="L67" s="106"/>
      <c r="M67" s="106"/>
      <c r="N67" s="107"/>
      <c r="O67" s="108"/>
      <c r="P67" s="69"/>
      <c r="Q67" s="41">
        <f>ROUNDDOWN(残高払違算管理リスト[[#This Row],[取引様伝票記載金額税抜金額]]*残高払違算管理リスト[[#This Row],[取引様伝票記載金額消費税率]],0)</f>
        <v>0</v>
      </c>
      <c r="R67" s="42"/>
      <c r="S67" s="69"/>
      <c r="T67" s="41">
        <f>ROUNDDOWN(残高払違算管理リスト[[#This Row],[大学生協支払明細記載金額税抜金額]]*残高払違算管理リスト[[#This Row],[大学生協支払明細記載金額消費税率]],0)</f>
        <v>0</v>
      </c>
      <c r="U67" s="86">
        <f>残高払違算管理リスト[[#This Row],[取引様伝票記載金額税抜金額]]-残高払違算管理リスト[[#This Row],[大学生協支払明細記載金額税抜金額]]</f>
        <v>0</v>
      </c>
      <c r="V6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7" s="96"/>
    </row>
    <row r="68" spans="2:23" ht="42" customHeight="1">
      <c r="B68" s="32"/>
      <c r="C68" s="117">
        <v>37</v>
      </c>
      <c r="D68" s="36"/>
      <c r="E68" s="36"/>
      <c r="F68" s="36"/>
      <c r="G68" s="36"/>
      <c r="H68" s="36"/>
      <c r="I68" s="36"/>
      <c r="J68" s="106"/>
      <c r="K68" s="106"/>
      <c r="L68" s="106"/>
      <c r="M68" s="106"/>
      <c r="N68" s="107"/>
      <c r="O68" s="108"/>
      <c r="P68" s="69"/>
      <c r="Q68" s="41">
        <f>ROUNDDOWN(残高払違算管理リスト[[#This Row],[取引様伝票記載金額税抜金額]]*残高払違算管理リスト[[#This Row],[取引様伝票記載金額消費税率]],0)</f>
        <v>0</v>
      </c>
      <c r="R68" s="42"/>
      <c r="S68" s="69"/>
      <c r="T68" s="41">
        <f>ROUNDDOWN(残高払違算管理リスト[[#This Row],[大学生協支払明細記載金額税抜金額]]*残高払違算管理リスト[[#This Row],[大学生協支払明細記載金額消費税率]],0)</f>
        <v>0</v>
      </c>
      <c r="U68" s="86">
        <f>残高払違算管理リスト[[#This Row],[取引様伝票記載金額税抜金額]]-残高払違算管理リスト[[#This Row],[大学生協支払明細記載金額税抜金額]]</f>
        <v>0</v>
      </c>
      <c r="V6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8" s="96"/>
    </row>
    <row r="69" spans="2:23" ht="42" customHeight="1">
      <c r="B69" s="32"/>
      <c r="C69" s="117">
        <v>38</v>
      </c>
      <c r="D69" s="36"/>
      <c r="E69" s="36"/>
      <c r="F69" s="36"/>
      <c r="G69" s="36"/>
      <c r="H69" s="36"/>
      <c r="I69" s="36"/>
      <c r="J69" s="106"/>
      <c r="K69" s="106"/>
      <c r="L69" s="106"/>
      <c r="M69" s="106"/>
      <c r="N69" s="107"/>
      <c r="O69" s="108"/>
      <c r="P69" s="69"/>
      <c r="Q69" s="41">
        <f>ROUNDDOWN(残高払違算管理リスト[[#This Row],[取引様伝票記載金額税抜金額]]*残高払違算管理リスト[[#This Row],[取引様伝票記載金額消費税率]],0)</f>
        <v>0</v>
      </c>
      <c r="R69" s="42"/>
      <c r="S69" s="69"/>
      <c r="T69" s="41">
        <f>ROUNDDOWN(残高払違算管理リスト[[#This Row],[大学生協支払明細記載金額税抜金額]]*残高払違算管理リスト[[#This Row],[大学生協支払明細記載金額消費税率]],0)</f>
        <v>0</v>
      </c>
      <c r="U69" s="86">
        <f>残高払違算管理リスト[[#This Row],[取引様伝票記載金額税抜金額]]-残高払違算管理リスト[[#This Row],[大学生協支払明細記載金額税抜金額]]</f>
        <v>0</v>
      </c>
      <c r="V6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69" s="96"/>
    </row>
    <row r="70" spans="2:23" ht="42" customHeight="1">
      <c r="B70" s="32"/>
      <c r="C70" s="117">
        <v>39</v>
      </c>
      <c r="D70" s="36"/>
      <c r="E70" s="36"/>
      <c r="F70" s="36"/>
      <c r="G70" s="36"/>
      <c r="H70" s="36"/>
      <c r="I70" s="36"/>
      <c r="J70" s="106"/>
      <c r="K70" s="106"/>
      <c r="L70" s="106"/>
      <c r="M70" s="106"/>
      <c r="N70" s="107"/>
      <c r="O70" s="108"/>
      <c r="P70" s="69"/>
      <c r="Q70" s="41">
        <f>ROUNDDOWN(残高払違算管理リスト[[#This Row],[取引様伝票記載金額税抜金額]]*残高払違算管理リスト[[#This Row],[取引様伝票記載金額消費税率]],0)</f>
        <v>0</v>
      </c>
      <c r="R70" s="42"/>
      <c r="S70" s="69"/>
      <c r="T70" s="41">
        <f>ROUNDDOWN(残高払違算管理リスト[[#This Row],[大学生協支払明細記載金額税抜金額]]*残高払違算管理リスト[[#This Row],[大学生協支払明細記載金額消費税率]],0)</f>
        <v>0</v>
      </c>
      <c r="U70" s="86">
        <f>残高払違算管理リスト[[#This Row],[取引様伝票記載金額税抜金額]]-残高払違算管理リスト[[#This Row],[大学生協支払明細記載金額税抜金額]]</f>
        <v>0</v>
      </c>
      <c r="V7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0" s="96"/>
    </row>
    <row r="71" spans="2:23" ht="42" customHeight="1">
      <c r="B71" s="32"/>
      <c r="C71" s="117">
        <v>40</v>
      </c>
      <c r="D71" s="36"/>
      <c r="E71" s="36"/>
      <c r="F71" s="36"/>
      <c r="G71" s="36"/>
      <c r="H71" s="36"/>
      <c r="I71" s="36"/>
      <c r="J71" s="106"/>
      <c r="K71" s="106"/>
      <c r="L71" s="106"/>
      <c r="M71" s="106"/>
      <c r="N71" s="107"/>
      <c r="O71" s="108"/>
      <c r="P71" s="69"/>
      <c r="Q71" s="41">
        <f>ROUNDDOWN(残高払違算管理リスト[[#This Row],[取引様伝票記載金額税抜金額]]*残高払違算管理リスト[[#This Row],[取引様伝票記載金額消費税率]],0)</f>
        <v>0</v>
      </c>
      <c r="R71" s="42"/>
      <c r="S71" s="69"/>
      <c r="T71" s="41">
        <f>ROUNDDOWN(残高払違算管理リスト[[#This Row],[大学生協支払明細記載金額税抜金額]]*残高払違算管理リスト[[#This Row],[大学生協支払明細記載金額消費税率]],0)</f>
        <v>0</v>
      </c>
      <c r="U71" s="86">
        <f>残高払違算管理リスト[[#This Row],[取引様伝票記載金額税抜金額]]-残高払違算管理リスト[[#This Row],[大学生協支払明細記載金額税抜金額]]</f>
        <v>0</v>
      </c>
      <c r="V7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1" s="96"/>
    </row>
    <row r="72" spans="2:23" ht="42" customHeight="1">
      <c r="B72" s="32"/>
      <c r="C72" s="117">
        <v>41</v>
      </c>
      <c r="D72" s="36"/>
      <c r="E72" s="36"/>
      <c r="F72" s="36"/>
      <c r="G72" s="36"/>
      <c r="H72" s="36"/>
      <c r="I72" s="36"/>
      <c r="J72" s="106"/>
      <c r="K72" s="106"/>
      <c r="L72" s="106"/>
      <c r="M72" s="106"/>
      <c r="N72" s="107"/>
      <c r="O72" s="108"/>
      <c r="P72" s="69"/>
      <c r="Q72" s="41">
        <f>ROUNDDOWN(残高払違算管理リスト[[#This Row],[取引様伝票記載金額税抜金額]]*残高払違算管理リスト[[#This Row],[取引様伝票記載金額消費税率]],0)</f>
        <v>0</v>
      </c>
      <c r="R72" s="42"/>
      <c r="S72" s="69"/>
      <c r="T72" s="41">
        <f>ROUNDDOWN(残高払違算管理リスト[[#This Row],[大学生協支払明細記載金額税抜金額]]*残高払違算管理リスト[[#This Row],[大学生協支払明細記載金額消費税率]],0)</f>
        <v>0</v>
      </c>
      <c r="U72" s="86">
        <f>残高払違算管理リスト[[#This Row],[取引様伝票記載金額税抜金額]]-残高払違算管理リスト[[#This Row],[大学生協支払明細記載金額税抜金額]]</f>
        <v>0</v>
      </c>
      <c r="V7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2" s="96"/>
    </row>
    <row r="73" spans="2:23" ht="42" customHeight="1">
      <c r="B73" s="32"/>
      <c r="C73" s="117">
        <v>42</v>
      </c>
      <c r="D73" s="36"/>
      <c r="E73" s="36"/>
      <c r="F73" s="36"/>
      <c r="G73" s="36"/>
      <c r="H73" s="36"/>
      <c r="I73" s="36"/>
      <c r="J73" s="106"/>
      <c r="K73" s="106"/>
      <c r="L73" s="106"/>
      <c r="M73" s="106"/>
      <c r="N73" s="107"/>
      <c r="O73" s="108"/>
      <c r="P73" s="69"/>
      <c r="Q73" s="41">
        <f>ROUNDDOWN(残高払違算管理リスト[[#This Row],[取引様伝票記載金額税抜金額]]*残高払違算管理リスト[[#This Row],[取引様伝票記載金額消費税率]],0)</f>
        <v>0</v>
      </c>
      <c r="R73" s="42"/>
      <c r="S73" s="69"/>
      <c r="T73" s="41">
        <f>ROUNDDOWN(残高払違算管理リスト[[#This Row],[大学生協支払明細記載金額税抜金額]]*残高払違算管理リスト[[#This Row],[大学生協支払明細記載金額消費税率]],0)</f>
        <v>0</v>
      </c>
      <c r="U73" s="86">
        <f>残高払違算管理リスト[[#This Row],[取引様伝票記載金額税抜金額]]-残高払違算管理リスト[[#This Row],[大学生協支払明細記載金額税抜金額]]</f>
        <v>0</v>
      </c>
      <c r="V7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3" s="96"/>
    </row>
    <row r="74" spans="2:23" ht="42" customHeight="1">
      <c r="B74" s="32"/>
      <c r="C74" s="117">
        <v>43</v>
      </c>
      <c r="D74" s="36"/>
      <c r="E74" s="36"/>
      <c r="F74" s="36"/>
      <c r="G74" s="36"/>
      <c r="H74" s="36"/>
      <c r="I74" s="36"/>
      <c r="J74" s="106"/>
      <c r="K74" s="106"/>
      <c r="L74" s="106"/>
      <c r="M74" s="106"/>
      <c r="N74" s="107"/>
      <c r="O74" s="108"/>
      <c r="P74" s="69"/>
      <c r="Q74" s="41">
        <f>ROUNDDOWN(残高払違算管理リスト[[#This Row],[取引様伝票記載金額税抜金額]]*残高払違算管理リスト[[#This Row],[取引様伝票記載金額消費税率]],0)</f>
        <v>0</v>
      </c>
      <c r="R74" s="42"/>
      <c r="S74" s="69"/>
      <c r="T74" s="41">
        <f>ROUNDDOWN(残高払違算管理リスト[[#This Row],[大学生協支払明細記載金額税抜金額]]*残高払違算管理リスト[[#This Row],[大学生協支払明細記載金額消費税率]],0)</f>
        <v>0</v>
      </c>
      <c r="U74" s="86">
        <f>残高払違算管理リスト[[#This Row],[取引様伝票記載金額税抜金額]]-残高払違算管理リスト[[#This Row],[大学生協支払明細記載金額税抜金額]]</f>
        <v>0</v>
      </c>
      <c r="V7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4" s="96"/>
    </row>
    <row r="75" spans="2:23" ht="42" customHeight="1">
      <c r="B75" s="32"/>
      <c r="C75" s="117">
        <v>44</v>
      </c>
      <c r="D75" s="36"/>
      <c r="E75" s="36"/>
      <c r="F75" s="36"/>
      <c r="G75" s="36"/>
      <c r="H75" s="36"/>
      <c r="I75" s="36"/>
      <c r="J75" s="106"/>
      <c r="K75" s="106"/>
      <c r="L75" s="106"/>
      <c r="M75" s="106"/>
      <c r="N75" s="107"/>
      <c r="O75" s="108"/>
      <c r="P75" s="69"/>
      <c r="Q75" s="41">
        <f>ROUNDDOWN(残高払違算管理リスト[[#This Row],[取引様伝票記載金額税抜金額]]*残高払違算管理リスト[[#This Row],[取引様伝票記載金額消費税率]],0)</f>
        <v>0</v>
      </c>
      <c r="R75" s="42"/>
      <c r="S75" s="69"/>
      <c r="T75" s="41">
        <f>ROUNDDOWN(残高払違算管理リスト[[#This Row],[大学生協支払明細記載金額税抜金額]]*残高払違算管理リスト[[#This Row],[大学生協支払明細記載金額消費税率]],0)</f>
        <v>0</v>
      </c>
      <c r="U75" s="86">
        <f>残高払違算管理リスト[[#This Row],[取引様伝票記載金額税抜金額]]-残高払違算管理リスト[[#This Row],[大学生協支払明細記載金額税抜金額]]</f>
        <v>0</v>
      </c>
      <c r="V7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5" s="96"/>
    </row>
    <row r="76" spans="2:23" ht="42" customHeight="1">
      <c r="B76" s="32"/>
      <c r="C76" s="117">
        <v>45</v>
      </c>
      <c r="D76" s="36"/>
      <c r="E76" s="36"/>
      <c r="F76" s="36"/>
      <c r="G76" s="36"/>
      <c r="H76" s="36"/>
      <c r="I76" s="36"/>
      <c r="J76" s="106"/>
      <c r="K76" s="106"/>
      <c r="L76" s="106"/>
      <c r="M76" s="106"/>
      <c r="N76" s="107"/>
      <c r="O76" s="108"/>
      <c r="P76" s="69"/>
      <c r="Q76" s="41">
        <f>ROUNDDOWN(残高払違算管理リスト[[#This Row],[取引様伝票記載金額税抜金額]]*残高払違算管理リスト[[#This Row],[取引様伝票記載金額消費税率]],0)</f>
        <v>0</v>
      </c>
      <c r="R76" s="42"/>
      <c r="S76" s="69"/>
      <c r="T76" s="41">
        <f>ROUNDDOWN(残高払違算管理リスト[[#This Row],[大学生協支払明細記載金額税抜金額]]*残高払違算管理リスト[[#This Row],[大学生協支払明細記載金額消費税率]],0)</f>
        <v>0</v>
      </c>
      <c r="U76" s="86">
        <f>残高払違算管理リスト[[#This Row],[取引様伝票記載金額税抜金額]]-残高払違算管理リスト[[#This Row],[大学生協支払明細記載金額税抜金額]]</f>
        <v>0</v>
      </c>
      <c r="V7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6" s="96"/>
    </row>
    <row r="77" spans="2:23" ht="42" customHeight="1">
      <c r="B77" s="32"/>
      <c r="C77" s="117">
        <v>46</v>
      </c>
      <c r="D77" s="36"/>
      <c r="E77" s="36"/>
      <c r="F77" s="36"/>
      <c r="G77" s="36"/>
      <c r="H77" s="36"/>
      <c r="I77" s="36"/>
      <c r="J77" s="106"/>
      <c r="K77" s="106"/>
      <c r="L77" s="106"/>
      <c r="M77" s="106"/>
      <c r="N77" s="107"/>
      <c r="O77" s="108"/>
      <c r="P77" s="69"/>
      <c r="Q77" s="41">
        <f>ROUNDDOWN(残高払違算管理リスト[[#This Row],[取引様伝票記載金額税抜金額]]*残高払違算管理リスト[[#This Row],[取引様伝票記載金額消費税率]],0)</f>
        <v>0</v>
      </c>
      <c r="R77" s="42"/>
      <c r="S77" s="69"/>
      <c r="T77" s="41">
        <f>ROUNDDOWN(残高払違算管理リスト[[#This Row],[大学生協支払明細記載金額税抜金額]]*残高払違算管理リスト[[#This Row],[大学生協支払明細記載金額消費税率]],0)</f>
        <v>0</v>
      </c>
      <c r="U77" s="86">
        <f>残高払違算管理リスト[[#This Row],[取引様伝票記載金額税抜金額]]-残高払違算管理リスト[[#This Row],[大学生協支払明細記載金額税抜金額]]</f>
        <v>0</v>
      </c>
      <c r="V7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7" s="96"/>
    </row>
    <row r="78" spans="2:23" ht="42" customHeight="1">
      <c r="B78" s="32"/>
      <c r="C78" s="117">
        <v>47</v>
      </c>
      <c r="D78" s="36"/>
      <c r="E78" s="36"/>
      <c r="F78" s="36"/>
      <c r="G78" s="36"/>
      <c r="H78" s="36"/>
      <c r="I78" s="36"/>
      <c r="J78" s="106"/>
      <c r="K78" s="106"/>
      <c r="L78" s="106"/>
      <c r="M78" s="106"/>
      <c r="N78" s="107"/>
      <c r="O78" s="108"/>
      <c r="P78" s="69"/>
      <c r="Q78" s="41">
        <f>ROUNDDOWN(残高払違算管理リスト[[#This Row],[取引様伝票記載金額税抜金額]]*残高払違算管理リスト[[#This Row],[取引様伝票記載金額消費税率]],0)</f>
        <v>0</v>
      </c>
      <c r="R78" s="42"/>
      <c r="S78" s="69"/>
      <c r="T78" s="41">
        <f>ROUNDDOWN(残高払違算管理リスト[[#This Row],[大学生協支払明細記載金額税抜金額]]*残高払違算管理リスト[[#This Row],[大学生協支払明細記載金額消費税率]],0)</f>
        <v>0</v>
      </c>
      <c r="U78" s="86">
        <f>残高払違算管理リスト[[#This Row],[取引様伝票記載金額税抜金額]]-残高払違算管理リスト[[#This Row],[大学生協支払明細記載金額税抜金額]]</f>
        <v>0</v>
      </c>
      <c r="V7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8" s="96"/>
    </row>
    <row r="79" spans="2:23" ht="42" customHeight="1">
      <c r="B79" s="32"/>
      <c r="C79" s="117">
        <v>48</v>
      </c>
      <c r="D79" s="36"/>
      <c r="E79" s="36"/>
      <c r="F79" s="36"/>
      <c r="G79" s="36"/>
      <c r="H79" s="36"/>
      <c r="I79" s="36"/>
      <c r="J79" s="106"/>
      <c r="K79" s="106"/>
      <c r="L79" s="106"/>
      <c r="M79" s="106"/>
      <c r="N79" s="107"/>
      <c r="O79" s="108"/>
      <c r="P79" s="69"/>
      <c r="Q79" s="41">
        <f>ROUNDDOWN(残高払違算管理リスト[[#This Row],[取引様伝票記載金額税抜金額]]*残高払違算管理リスト[[#This Row],[取引様伝票記載金額消費税率]],0)</f>
        <v>0</v>
      </c>
      <c r="R79" s="42"/>
      <c r="S79" s="69"/>
      <c r="T79" s="41">
        <f>ROUNDDOWN(残高払違算管理リスト[[#This Row],[大学生協支払明細記載金額税抜金額]]*残高払違算管理リスト[[#This Row],[大学生協支払明細記載金額消費税率]],0)</f>
        <v>0</v>
      </c>
      <c r="U79" s="86">
        <f>残高払違算管理リスト[[#This Row],[取引様伝票記載金額税抜金額]]-残高払違算管理リスト[[#This Row],[大学生協支払明細記載金額税抜金額]]</f>
        <v>0</v>
      </c>
      <c r="V7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79" s="96"/>
    </row>
    <row r="80" spans="2:23" ht="42" customHeight="1">
      <c r="B80" s="32"/>
      <c r="C80" s="117">
        <v>49</v>
      </c>
      <c r="D80" s="36"/>
      <c r="E80" s="36"/>
      <c r="F80" s="36"/>
      <c r="G80" s="36"/>
      <c r="H80" s="36"/>
      <c r="I80" s="36"/>
      <c r="J80" s="106"/>
      <c r="K80" s="106"/>
      <c r="L80" s="106"/>
      <c r="M80" s="106"/>
      <c r="N80" s="107"/>
      <c r="O80" s="108"/>
      <c r="P80" s="69"/>
      <c r="Q80" s="41">
        <f>ROUNDDOWN(残高払違算管理リスト[[#This Row],[取引様伝票記載金額税抜金額]]*残高払違算管理リスト[[#This Row],[取引様伝票記載金額消費税率]],0)</f>
        <v>0</v>
      </c>
      <c r="R80" s="42"/>
      <c r="S80" s="69"/>
      <c r="T80" s="41">
        <f>ROUNDDOWN(残高払違算管理リスト[[#This Row],[大学生協支払明細記載金額税抜金額]]*残高払違算管理リスト[[#This Row],[大学生協支払明細記載金額消費税率]],0)</f>
        <v>0</v>
      </c>
      <c r="U80" s="86">
        <f>残高払違算管理リスト[[#This Row],[取引様伝票記載金額税抜金額]]-残高払違算管理リスト[[#This Row],[大学生協支払明細記載金額税抜金額]]</f>
        <v>0</v>
      </c>
      <c r="V8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0" s="96"/>
    </row>
    <row r="81" spans="2:23" ht="42" customHeight="1">
      <c r="B81" s="32"/>
      <c r="C81" s="117">
        <v>50</v>
      </c>
      <c r="D81" s="36"/>
      <c r="E81" s="36"/>
      <c r="F81" s="36"/>
      <c r="G81" s="36"/>
      <c r="H81" s="36"/>
      <c r="I81" s="36"/>
      <c r="J81" s="106"/>
      <c r="K81" s="106"/>
      <c r="L81" s="106"/>
      <c r="M81" s="106"/>
      <c r="N81" s="107"/>
      <c r="O81" s="108"/>
      <c r="P81" s="69"/>
      <c r="Q81" s="41">
        <f>ROUNDDOWN(残高払違算管理リスト[[#This Row],[取引様伝票記載金額税抜金額]]*残高払違算管理リスト[[#This Row],[取引様伝票記載金額消費税率]],0)</f>
        <v>0</v>
      </c>
      <c r="R81" s="42"/>
      <c r="S81" s="69"/>
      <c r="T81" s="41">
        <f>ROUNDDOWN(残高払違算管理リスト[[#This Row],[大学生協支払明細記載金額税抜金額]]*残高払違算管理リスト[[#This Row],[大学生協支払明細記載金額消費税率]],0)</f>
        <v>0</v>
      </c>
      <c r="U81" s="86">
        <f>残高払違算管理リスト[[#This Row],[取引様伝票記載金額税抜金額]]-残高払違算管理リスト[[#This Row],[大学生協支払明細記載金額税抜金額]]</f>
        <v>0</v>
      </c>
      <c r="V8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1" s="96"/>
    </row>
    <row r="82" spans="2:23" ht="42" customHeight="1">
      <c r="B82" s="32"/>
      <c r="C82" s="117">
        <v>51</v>
      </c>
      <c r="D82" s="36"/>
      <c r="E82" s="36"/>
      <c r="F82" s="36"/>
      <c r="G82" s="36"/>
      <c r="H82" s="36"/>
      <c r="I82" s="36"/>
      <c r="J82" s="106"/>
      <c r="K82" s="106"/>
      <c r="L82" s="106"/>
      <c r="M82" s="106"/>
      <c r="N82" s="107"/>
      <c r="O82" s="108"/>
      <c r="P82" s="69"/>
      <c r="Q82" s="41">
        <f>ROUNDDOWN(残高払違算管理リスト[[#This Row],[取引様伝票記載金額税抜金額]]*残高払違算管理リスト[[#This Row],[取引様伝票記載金額消費税率]],0)</f>
        <v>0</v>
      </c>
      <c r="R82" s="42"/>
      <c r="S82" s="69"/>
      <c r="T82" s="41">
        <f>ROUNDDOWN(残高払違算管理リスト[[#This Row],[大学生協支払明細記載金額税抜金額]]*残高払違算管理リスト[[#This Row],[大学生協支払明細記載金額消費税率]],0)</f>
        <v>0</v>
      </c>
      <c r="U82" s="86">
        <f>残高払違算管理リスト[[#This Row],[取引様伝票記載金額税抜金額]]-残高払違算管理リスト[[#This Row],[大学生協支払明細記載金額税抜金額]]</f>
        <v>0</v>
      </c>
      <c r="V8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2" s="96"/>
    </row>
    <row r="83" spans="2:23" ht="42" customHeight="1">
      <c r="B83" s="32"/>
      <c r="C83" s="117">
        <v>52</v>
      </c>
      <c r="D83" s="36"/>
      <c r="E83" s="36"/>
      <c r="F83" s="36"/>
      <c r="G83" s="36"/>
      <c r="H83" s="36"/>
      <c r="I83" s="36"/>
      <c r="J83" s="106"/>
      <c r="K83" s="106"/>
      <c r="L83" s="106"/>
      <c r="M83" s="106"/>
      <c r="N83" s="107"/>
      <c r="O83" s="108"/>
      <c r="P83" s="69"/>
      <c r="Q83" s="41">
        <f>ROUNDDOWN(残高払違算管理リスト[[#This Row],[取引様伝票記載金額税抜金額]]*残高払違算管理リスト[[#This Row],[取引様伝票記載金額消費税率]],0)</f>
        <v>0</v>
      </c>
      <c r="R83" s="42"/>
      <c r="S83" s="69"/>
      <c r="T83" s="41">
        <f>ROUNDDOWN(残高払違算管理リスト[[#This Row],[大学生協支払明細記載金額税抜金額]]*残高払違算管理リスト[[#This Row],[大学生協支払明細記載金額消費税率]],0)</f>
        <v>0</v>
      </c>
      <c r="U83" s="86">
        <f>残高払違算管理リスト[[#This Row],[取引様伝票記載金額税抜金額]]-残高払違算管理リスト[[#This Row],[大学生協支払明細記載金額税抜金額]]</f>
        <v>0</v>
      </c>
      <c r="V8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3" s="96"/>
    </row>
    <row r="84" spans="2:23" ht="42" customHeight="1">
      <c r="B84" s="32"/>
      <c r="C84" s="117">
        <v>53</v>
      </c>
      <c r="D84" s="36"/>
      <c r="E84" s="36"/>
      <c r="F84" s="36"/>
      <c r="G84" s="36"/>
      <c r="H84" s="36"/>
      <c r="I84" s="36"/>
      <c r="J84" s="106"/>
      <c r="K84" s="106"/>
      <c r="L84" s="106"/>
      <c r="M84" s="106"/>
      <c r="N84" s="107"/>
      <c r="O84" s="108"/>
      <c r="P84" s="69"/>
      <c r="Q84" s="41">
        <f>ROUNDDOWN(残高払違算管理リスト[[#This Row],[取引様伝票記載金額税抜金額]]*残高払違算管理リスト[[#This Row],[取引様伝票記載金額消費税率]],0)</f>
        <v>0</v>
      </c>
      <c r="R84" s="42"/>
      <c r="S84" s="69"/>
      <c r="T84" s="41">
        <f>ROUNDDOWN(残高払違算管理リスト[[#This Row],[大学生協支払明細記載金額税抜金額]]*残高払違算管理リスト[[#This Row],[大学生協支払明細記載金額消費税率]],0)</f>
        <v>0</v>
      </c>
      <c r="U84" s="86">
        <f>残高払違算管理リスト[[#This Row],[取引様伝票記載金額税抜金額]]-残高払違算管理リスト[[#This Row],[大学生協支払明細記載金額税抜金額]]</f>
        <v>0</v>
      </c>
      <c r="V8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4" s="96"/>
    </row>
    <row r="85" spans="2:23" ht="42" customHeight="1">
      <c r="B85" s="32"/>
      <c r="C85" s="117">
        <v>54</v>
      </c>
      <c r="D85" s="36"/>
      <c r="E85" s="36"/>
      <c r="F85" s="36"/>
      <c r="G85" s="36"/>
      <c r="H85" s="36"/>
      <c r="I85" s="36"/>
      <c r="J85" s="106"/>
      <c r="K85" s="106"/>
      <c r="L85" s="106"/>
      <c r="M85" s="106"/>
      <c r="N85" s="107"/>
      <c r="O85" s="108"/>
      <c r="P85" s="69"/>
      <c r="Q85" s="41">
        <f>ROUNDDOWN(残高払違算管理リスト[[#This Row],[取引様伝票記載金額税抜金額]]*残高払違算管理リスト[[#This Row],[取引様伝票記載金額消費税率]],0)</f>
        <v>0</v>
      </c>
      <c r="R85" s="42"/>
      <c r="S85" s="69"/>
      <c r="T85" s="41">
        <f>ROUNDDOWN(残高払違算管理リスト[[#This Row],[大学生協支払明細記載金額税抜金額]]*残高払違算管理リスト[[#This Row],[大学生協支払明細記載金額消費税率]],0)</f>
        <v>0</v>
      </c>
      <c r="U85" s="86">
        <f>残高払違算管理リスト[[#This Row],[取引様伝票記載金額税抜金額]]-残高払違算管理リスト[[#This Row],[大学生協支払明細記載金額税抜金額]]</f>
        <v>0</v>
      </c>
      <c r="V8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5" s="96"/>
    </row>
    <row r="86" spans="2:23" ht="42" customHeight="1">
      <c r="B86" s="32"/>
      <c r="C86" s="117">
        <v>55</v>
      </c>
      <c r="D86" s="36"/>
      <c r="E86" s="36"/>
      <c r="F86" s="36"/>
      <c r="G86" s="36"/>
      <c r="H86" s="36"/>
      <c r="I86" s="36"/>
      <c r="J86" s="106"/>
      <c r="K86" s="106"/>
      <c r="L86" s="106"/>
      <c r="M86" s="106"/>
      <c r="N86" s="107"/>
      <c r="O86" s="108"/>
      <c r="P86" s="69"/>
      <c r="Q86" s="41">
        <f>ROUNDDOWN(残高払違算管理リスト[[#This Row],[取引様伝票記載金額税抜金額]]*残高払違算管理リスト[[#This Row],[取引様伝票記載金額消費税率]],0)</f>
        <v>0</v>
      </c>
      <c r="R86" s="42"/>
      <c r="S86" s="69"/>
      <c r="T86" s="41">
        <f>ROUNDDOWN(残高払違算管理リスト[[#This Row],[大学生協支払明細記載金額税抜金額]]*残高払違算管理リスト[[#This Row],[大学生協支払明細記載金額消費税率]],0)</f>
        <v>0</v>
      </c>
      <c r="U86" s="86">
        <f>残高払違算管理リスト[[#This Row],[取引様伝票記載金額税抜金額]]-残高払違算管理リスト[[#This Row],[大学生協支払明細記載金額税抜金額]]</f>
        <v>0</v>
      </c>
      <c r="V8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6" s="96"/>
    </row>
    <row r="87" spans="2:23" ht="42" customHeight="1">
      <c r="B87" s="32"/>
      <c r="C87" s="117">
        <v>56</v>
      </c>
      <c r="D87" s="36"/>
      <c r="E87" s="36"/>
      <c r="F87" s="36"/>
      <c r="G87" s="36"/>
      <c r="H87" s="36"/>
      <c r="I87" s="36"/>
      <c r="J87" s="106"/>
      <c r="K87" s="106"/>
      <c r="L87" s="106"/>
      <c r="M87" s="106"/>
      <c r="N87" s="107"/>
      <c r="O87" s="108"/>
      <c r="P87" s="69"/>
      <c r="Q87" s="41">
        <f>ROUNDDOWN(残高払違算管理リスト[[#This Row],[取引様伝票記載金額税抜金額]]*残高払違算管理リスト[[#This Row],[取引様伝票記載金額消費税率]],0)</f>
        <v>0</v>
      </c>
      <c r="R87" s="42"/>
      <c r="S87" s="69"/>
      <c r="T87" s="41">
        <f>ROUNDDOWN(残高払違算管理リスト[[#This Row],[大学生協支払明細記載金額税抜金額]]*残高払違算管理リスト[[#This Row],[大学生協支払明細記載金額消費税率]],0)</f>
        <v>0</v>
      </c>
      <c r="U87" s="86">
        <f>残高払違算管理リスト[[#This Row],[取引様伝票記載金額税抜金額]]-残高払違算管理リスト[[#This Row],[大学生協支払明細記載金額税抜金額]]</f>
        <v>0</v>
      </c>
      <c r="V8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7" s="96"/>
    </row>
    <row r="88" spans="2:23" ht="42" customHeight="1">
      <c r="B88" s="32"/>
      <c r="C88" s="117">
        <v>57</v>
      </c>
      <c r="D88" s="36"/>
      <c r="E88" s="36"/>
      <c r="F88" s="36"/>
      <c r="G88" s="36"/>
      <c r="H88" s="36"/>
      <c r="I88" s="36"/>
      <c r="J88" s="106"/>
      <c r="K88" s="106"/>
      <c r="L88" s="106"/>
      <c r="M88" s="106"/>
      <c r="N88" s="107"/>
      <c r="O88" s="108"/>
      <c r="P88" s="69"/>
      <c r="Q88" s="41">
        <f>ROUNDDOWN(残高払違算管理リスト[[#This Row],[取引様伝票記載金額税抜金額]]*残高払違算管理リスト[[#This Row],[取引様伝票記載金額消費税率]],0)</f>
        <v>0</v>
      </c>
      <c r="R88" s="42"/>
      <c r="S88" s="69"/>
      <c r="T88" s="41">
        <f>ROUNDDOWN(残高払違算管理リスト[[#This Row],[大学生協支払明細記載金額税抜金額]]*残高払違算管理リスト[[#This Row],[大学生協支払明細記載金額消費税率]],0)</f>
        <v>0</v>
      </c>
      <c r="U88" s="86">
        <f>残高払違算管理リスト[[#This Row],[取引様伝票記載金額税抜金額]]-残高払違算管理リスト[[#This Row],[大学生協支払明細記載金額税抜金額]]</f>
        <v>0</v>
      </c>
      <c r="V8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8" s="96"/>
    </row>
    <row r="89" spans="2:23" ht="42" customHeight="1">
      <c r="B89" s="32"/>
      <c r="C89" s="117">
        <v>58</v>
      </c>
      <c r="D89" s="36"/>
      <c r="E89" s="36"/>
      <c r="F89" s="36"/>
      <c r="G89" s="36"/>
      <c r="H89" s="36"/>
      <c r="I89" s="36"/>
      <c r="J89" s="106"/>
      <c r="K89" s="106"/>
      <c r="L89" s="106"/>
      <c r="M89" s="106"/>
      <c r="N89" s="107"/>
      <c r="O89" s="108"/>
      <c r="P89" s="69"/>
      <c r="Q89" s="41">
        <f>ROUNDDOWN(残高払違算管理リスト[[#This Row],[取引様伝票記載金額税抜金額]]*残高払違算管理リスト[[#This Row],[取引様伝票記載金額消費税率]],0)</f>
        <v>0</v>
      </c>
      <c r="R89" s="42"/>
      <c r="S89" s="69"/>
      <c r="T89" s="41">
        <f>ROUNDDOWN(残高払違算管理リスト[[#This Row],[大学生協支払明細記載金額税抜金額]]*残高払違算管理リスト[[#This Row],[大学生協支払明細記載金額消費税率]],0)</f>
        <v>0</v>
      </c>
      <c r="U89" s="86">
        <f>残高払違算管理リスト[[#This Row],[取引様伝票記載金額税抜金額]]-残高払違算管理リスト[[#This Row],[大学生協支払明細記載金額税抜金額]]</f>
        <v>0</v>
      </c>
      <c r="V8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89" s="96"/>
    </row>
    <row r="90" spans="2:23" ht="42" customHeight="1">
      <c r="B90" s="32"/>
      <c r="C90" s="117">
        <v>59</v>
      </c>
      <c r="D90" s="36"/>
      <c r="E90" s="36"/>
      <c r="F90" s="36"/>
      <c r="G90" s="36"/>
      <c r="H90" s="36"/>
      <c r="I90" s="36"/>
      <c r="J90" s="106"/>
      <c r="K90" s="106"/>
      <c r="L90" s="106"/>
      <c r="M90" s="106"/>
      <c r="N90" s="107"/>
      <c r="O90" s="108"/>
      <c r="P90" s="69"/>
      <c r="Q90" s="41">
        <f>ROUNDDOWN(残高払違算管理リスト[[#This Row],[取引様伝票記載金額税抜金額]]*残高払違算管理リスト[[#This Row],[取引様伝票記載金額消費税率]],0)</f>
        <v>0</v>
      </c>
      <c r="R90" s="42"/>
      <c r="S90" s="69"/>
      <c r="T90" s="41">
        <f>ROUNDDOWN(残高払違算管理リスト[[#This Row],[大学生協支払明細記載金額税抜金額]]*残高払違算管理リスト[[#This Row],[大学生協支払明細記載金額消費税率]],0)</f>
        <v>0</v>
      </c>
      <c r="U90" s="86">
        <f>残高払違算管理リスト[[#This Row],[取引様伝票記載金額税抜金額]]-残高払違算管理リスト[[#This Row],[大学生協支払明細記載金額税抜金額]]</f>
        <v>0</v>
      </c>
      <c r="V9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0" s="96"/>
    </row>
    <row r="91" spans="2:23" ht="42" customHeight="1">
      <c r="B91" s="32"/>
      <c r="C91" s="117">
        <v>60</v>
      </c>
      <c r="D91" s="36"/>
      <c r="E91" s="36"/>
      <c r="F91" s="36"/>
      <c r="G91" s="36"/>
      <c r="H91" s="36"/>
      <c r="I91" s="36"/>
      <c r="J91" s="106"/>
      <c r="K91" s="106"/>
      <c r="L91" s="106"/>
      <c r="M91" s="106"/>
      <c r="N91" s="107"/>
      <c r="O91" s="108"/>
      <c r="P91" s="69"/>
      <c r="Q91" s="41">
        <f>ROUNDDOWN(残高払違算管理リスト[[#This Row],[取引様伝票記載金額税抜金額]]*残高払違算管理リスト[[#This Row],[取引様伝票記載金額消費税率]],0)</f>
        <v>0</v>
      </c>
      <c r="R91" s="42"/>
      <c r="S91" s="69"/>
      <c r="T91" s="41">
        <f>ROUNDDOWN(残高払違算管理リスト[[#This Row],[大学生協支払明細記載金額税抜金額]]*残高払違算管理リスト[[#This Row],[大学生協支払明細記載金額消費税率]],0)</f>
        <v>0</v>
      </c>
      <c r="U91" s="86">
        <f>残高払違算管理リスト[[#This Row],[取引様伝票記載金額税抜金額]]-残高払違算管理リスト[[#This Row],[大学生協支払明細記載金額税抜金額]]</f>
        <v>0</v>
      </c>
      <c r="V9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1" s="96"/>
    </row>
    <row r="92" spans="2:23" ht="42" customHeight="1">
      <c r="B92" s="32"/>
      <c r="C92" s="117">
        <v>61</v>
      </c>
      <c r="D92" s="36"/>
      <c r="E92" s="36"/>
      <c r="F92" s="36"/>
      <c r="G92" s="36"/>
      <c r="H92" s="36"/>
      <c r="I92" s="36"/>
      <c r="J92" s="106"/>
      <c r="K92" s="106"/>
      <c r="L92" s="106"/>
      <c r="M92" s="106"/>
      <c r="N92" s="107"/>
      <c r="O92" s="108"/>
      <c r="P92" s="69"/>
      <c r="Q92" s="41">
        <f>ROUNDDOWN(残高払違算管理リスト[[#This Row],[取引様伝票記載金額税抜金額]]*残高払違算管理リスト[[#This Row],[取引様伝票記載金額消費税率]],0)</f>
        <v>0</v>
      </c>
      <c r="R92" s="42"/>
      <c r="S92" s="69"/>
      <c r="T92" s="41">
        <f>ROUNDDOWN(残高払違算管理リスト[[#This Row],[大学生協支払明細記載金額税抜金額]]*残高払違算管理リスト[[#This Row],[大学生協支払明細記載金額消費税率]],0)</f>
        <v>0</v>
      </c>
      <c r="U92" s="86">
        <f>残高払違算管理リスト[[#This Row],[取引様伝票記載金額税抜金額]]-残高払違算管理リスト[[#This Row],[大学生協支払明細記載金額税抜金額]]</f>
        <v>0</v>
      </c>
      <c r="V9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2" s="96"/>
    </row>
    <row r="93" spans="2:23" ht="42" customHeight="1">
      <c r="B93" s="32"/>
      <c r="C93" s="117">
        <v>62</v>
      </c>
      <c r="D93" s="36"/>
      <c r="E93" s="36"/>
      <c r="F93" s="36"/>
      <c r="G93" s="36"/>
      <c r="H93" s="36"/>
      <c r="I93" s="36"/>
      <c r="J93" s="106"/>
      <c r="K93" s="106"/>
      <c r="L93" s="106"/>
      <c r="M93" s="106"/>
      <c r="N93" s="107"/>
      <c r="O93" s="108"/>
      <c r="P93" s="69"/>
      <c r="Q93" s="41">
        <f>ROUNDDOWN(残高払違算管理リスト[[#This Row],[取引様伝票記載金額税抜金額]]*残高払違算管理リスト[[#This Row],[取引様伝票記載金額消費税率]],0)</f>
        <v>0</v>
      </c>
      <c r="R93" s="42"/>
      <c r="S93" s="69"/>
      <c r="T93" s="41">
        <f>ROUNDDOWN(残高払違算管理リスト[[#This Row],[大学生協支払明細記載金額税抜金額]]*残高払違算管理リスト[[#This Row],[大学生協支払明細記載金額消費税率]],0)</f>
        <v>0</v>
      </c>
      <c r="U93" s="86">
        <f>残高払違算管理リスト[[#This Row],[取引様伝票記載金額税抜金額]]-残高払違算管理リスト[[#This Row],[大学生協支払明細記載金額税抜金額]]</f>
        <v>0</v>
      </c>
      <c r="V9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3" s="96"/>
    </row>
    <row r="94" spans="2:23" ht="42" customHeight="1">
      <c r="B94" s="32"/>
      <c r="C94" s="117">
        <v>63</v>
      </c>
      <c r="D94" s="36"/>
      <c r="E94" s="36"/>
      <c r="F94" s="36"/>
      <c r="G94" s="36"/>
      <c r="H94" s="36"/>
      <c r="I94" s="36"/>
      <c r="J94" s="106"/>
      <c r="K94" s="106"/>
      <c r="L94" s="106"/>
      <c r="M94" s="106"/>
      <c r="N94" s="107"/>
      <c r="O94" s="108"/>
      <c r="P94" s="69"/>
      <c r="Q94" s="41">
        <f>ROUNDDOWN(残高払違算管理リスト[[#This Row],[取引様伝票記載金額税抜金額]]*残高払違算管理リスト[[#This Row],[取引様伝票記載金額消費税率]],0)</f>
        <v>0</v>
      </c>
      <c r="R94" s="42"/>
      <c r="S94" s="69"/>
      <c r="T94" s="41">
        <f>ROUNDDOWN(残高払違算管理リスト[[#This Row],[大学生協支払明細記載金額税抜金額]]*残高払違算管理リスト[[#This Row],[大学生協支払明細記載金額消費税率]],0)</f>
        <v>0</v>
      </c>
      <c r="U94" s="86">
        <f>残高払違算管理リスト[[#This Row],[取引様伝票記載金額税抜金額]]-残高払違算管理リスト[[#This Row],[大学生協支払明細記載金額税抜金額]]</f>
        <v>0</v>
      </c>
      <c r="V9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4" s="96"/>
    </row>
    <row r="95" spans="2:23" ht="42" customHeight="1">
      <c r="B95" s="32"/>
      <c r="C95" s="117">
        <v>64</v>
      </c>
      <c r="D95" s="36"/>
      <c r="E95" s="36"/>
      <c r="F95" s="36"/>
      <c r="G95" s="36"/>
      <c r="H95" s="36"/>
      <c r="I95" s="36"/>
      <c r="J95" s="106"/>
      <c r="K95" s="106"/>
      <c r="L95" s="106"/>
      <c r="M95" s="106"/>
      <c r="N95" s="107"/>
      <c r="O95" s="108"/>
      <c r="P95" s="69"/>
      <c r="Q95" s="41">
        <f>ROUNDDOWN(残高払違算管理リスト[[#This Row],[取引様伝票記載金額税抜金額]]*残高払違算管理リスト[[#This Row],[取引様伝票記載金額消費税率]],0)</f>
        <v>0</v>
      </c>
      <c r="R95" s="42"/>
      <c r="S95" s="69"/>
      <c r="T95" s="41">
        <f>ROUNDDOWN(残高払違算管理リスト[[#This Row],[大学生協支払明細記載金額税抜金額]]*残高払違算管理リスト[[#This Row],[大学生協支払明細記載金額消費税率]],0)</f>
        <v>0</v>
      </c>
      <c r="U95" s="86">
        <f>残高払違算管理リスト[[#This Row],[取引様伝票記載金額税抜金額]]-残高払違算管理リスト[[#This Row],[大学生協支払明細記載金額税抜金額]]</f>
        <v>0</v>
      </c>
      <c r="V9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5" s="96"/>
    </row>
    <row r="96" spans="2:23" ht="42" customHeight="1">
      <c r="B96" s="32"/>
      <c r="C96" s="117">
        <v>65</v>
      </c>
      <c r="D96" s="36"/>
      <c r="E96" s="36"/>
      <c r="F96" s="36"/>
      <c r="G96" s="36"/>
      <c r="H96" s="36"/>
      <c r="I96" s="36"/>
      <c r="J96" s="106"/>
      <c r="K96" s="106"/>
      <c r="L96" s="106"/>
      <c r="M96" s="106"/>
      <c r="N96" s="107"/>
      <c r="O96" s="108"/>
      <c r="P96" s="69"/>
      <c r="Q96" s="41">
        <f>ROUNDDOWN(残高払違算管理リスト[[#This Row],[取引様伝票記載金額税抜金額]]*残高払違算管理リスト[[#This Row],[取引様伝票記載金額消費税率]],0)</f>
        <v>0</v>
      </c>
      <c r="R96" s="42"/>
      <c r="S96" s="69"/>
      <c r="T96" s="41">
        <f>ROUNDDOWN(残高払違算管理リスト[[#This Row],[大学生協支払明細記載金額税抜金額]]*残高払違算管理リスト[[#This Row],[大学生協支払明細記載金額消費税率]],0)</f>
        <v>0</v>
      </c>
      <c r="U96" s="86">
        <f>残高払違算管理リスト[[#This Row],[取引様伝票記載金額税抜金額]]-残高払違算管理リスト[[#This Row],[大学生協支払明細記載金額税抜金額]]</f>
        <v>0</v>
      </c>
      <c r="V9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6" s="96"/>
    </row>
    <row r="97" spans="2:23" ht="42" customHeight="1">
      <c r="B97" s="32"/>
      <c r="C97" s="117">
        <v>66</v>
      </c>
      <c r="D97" s="36"/>
      <c r="E97" s="36"/>
      <c r="F97" s="36"/>
      <c r="G97" s="36"/>
      <c r="H97" s="36"/>
      <c r="I97" s="36"/>
      <c r="J97" s="106"/>
      <c r="K97" s="106"/>
      <c r="L97" s="106"/>
      <c r="M97" s="106"/>
      <c r="N97" s="107"/>
      <c r="O97" s="108"/>
      <c r="P97" s="69"/>
      <c r="Q97" s="41">
        <f>ROUNDDOWN(残高払違算管理リスト[[#This Row],[取引様伝票記載金額税抜金額]]*残高払違算管理リスト[[#This Row],[取引様伝票記載金額消費税率]],0)</f>
        <v>0</v>
      </c>
      <c r="R97" s="42"/>
      <c r="S97" s="69"/>
      <c r="T97" s="41">
        <f>ROUNDDOWN(残高払違算管理リスト[[#This Row],[大学生協支払明細記載金額税抜金額]]*残高払違算管理リスト[[#This Row],[大学生協支払明細記載金額消費税率]],0)</f>
        <v>0</v>
      </c>
      <c r="U97" s="86">
        <f>残高払違算管理リスト[[#This Row],[取引様伝票記載金額税抜金額]]-残高払違算管理リスト[[#This Row],[大学生協支払明細記載金額税抜金額]]</f>
        <v>0</v>
      </c>
      <c r="V9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7" s="96"/>
    </row>
    <row r="98" spans="2:23" ht="42" customHeight="1">
      <c r="B98" s="32"/>
      <c r="C98" s="117">
        <v>67</v>
      </c>
      <c r="D98" s="36"/>
      <c r="E98" s="36"/>
      <c r="F98" s="36"/>
      <c r="G98" s="36"/>
      <c r="H98" s="36"/>
      <c r="I98" s="36"/>
      <c r="J98" s="106"/>
      <c r="K98" s="106"/>
      <c r="L98" s="106"/>
      <c r="M98" s="106"/>
      <c r="N98" s="107"/>
      <c r="O98" s="108"/>
      <c r="P98" s="69"/>
      <c r="Q98" s="41">
        <f>ROUNDDOWN(残高払違算管理リスト[[#This Row],[取引様伝票記載金額税抜金額]]*残高払違算管理リスト[[#This Row],[取引様伝票記載金額消費税率]],0)</f>
        <v>0</v>
      </c>
      <c r="R98" s="42"/>
      <c r="S98" s="69"/>
      <c r="T98" s="41">
        <f>ROUNDDOWN(残高払違算管理リスト[[#This Row],[大学生協支払明細記載金額税抜金額]]*残高払違算管理リスト[[#This Row],[大学生協支払明細記載金額消費税率]],0)</f>
        <v>0</v>
      </c>
      <c r="U98" s="86">
        <f>残高払違算管理リスト[[#This Row],[取引様伝票記載金額税抜金額]]-残高払違算管理リスト[[#This Row],[大学生協支払明細記載金額税抜金額]]</f>
        <v>0</v>
      </c>
      <c r="V9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8" s="96"/>
    </row>
    <row r="99" spans="2:23" ht="42" customHeight="1">
      <c r="B99" s="32"/>
      <c r="C99" s="117">
        <v>68</v>
      </c>
      <c r="D99" s="36"/>
      <c r="E99" s="36"/>
      <c r="F99" s="36"/>
      <c r="G99" s="36"/>
      <c r="H99" s="36"/>
      <c r="I99" s="36"/>
      <c r="J99" s="106"/>
      <c r="K99" s="106"/>
      <c r="L99" s="106"/>
      <c r="M99" s="106"/>
      <c r="N99" s="107"/>
      <c r="O99" s="108"/>
      <c r="P99" s="69"/>
      <c r="Q99" s="41">
        <f>ROUNDDOWN(残高払違算管理リスト[[#This Row],[取引様伝票記載金額税抜金額]]*残高払違算管理リスト[[#This Row],[取引様伝票記載金額消費税率]],0)</f>
        <v>0</v>
      </c>
      <c r="R99" s="42"/>
      <c r="S99" s="69"/>
      <c r="T99" s="41">
        <f>ROUNDDOWN(残高払違算管理リスト[[#This Row],[大学生協支払明細記載金額税抜金額]]*残高払違算管理リスト[[#This Row],[大学生協支払明細記載金額消費税率]],0)</f>
        <v>0</v>
      </c>
      <c r="U99" s="86">
        <f>残高払違算管理リスト[[#This Row],[取引様伝票記載金額税抜金額]]-残高払違算管理リスト[[#This Row],[大学生協支払明細記載金額税抜金額]]</f>
        <v>0</v>
      </c>
      <c r="V9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99" s="96"/>
    </row>
    <row r="100" spans="2:23" ht="42" customHeight="1">
      <c r="B100" s="32"/>
      <c r="C100" s="117">
        <v>69</v>
      </c>
      <c r="D100" s="36"/>
      <c r="E100" s="36"/>
      <c r="F100" s="36"/>
      <c r="G100" s="36"/>
      <c r="H100" s="36"/>
      <c r="I100" s="36"/>
      <c r="J100" s="106"/>
      <c r="K100" s="106"/>
      <c r="L100" s="106"/>
      <c r="M100" s="106"/>
      <c r="N100" s="107"/>
      <c r="O100" s="108"/>
      <c r="P100" s="69"/>
      <c r="Q100" s="41">
        <f>ROUNDDOWN(残高払違算管理リスト[[#This Row],[取引様伝票記載金額税抜金額]]*残高払違算管理リスト[[#This Row],[取引様伝票記載金額消費税率]],0)</f>
        <v>0</v>
      </c>
      <c r="R100" s="42"/>
      <c r="S100" s="69"/>
      <c r="T100" s="41">
        <f>ROUNDDOWN(残高払違算管理リスト[[#This Row],[大学生協支払明細記載金額税抜金額]]*残高払違算管理リスト[[#This Row],[大学生協支払明細記載金額消費税率]],0)</f>
        <v>0</v>
      </c>
      <c r="U100" s="86">
        <f>残高払違算管理リスト[[#This Row],[取引様伝票記載金額税抜金額]]-残高払違算管理リスト[[#This Row],[大学生協支払明細記載金額税抜金額]]</f>
        <v>0</v>
      </c>
      <c r="V10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0" s="96"/>
    </row>
    <row r="101" spans="2:23" ht="42" customHeight="1">
      <c r="B101" s="32"/>
      <c r="C101" s="117">
        <v>70</v>
      </c>
      <c r="D101" s="36"/>
      <c r="E101" s="36"/>
      <c r="F101" s="36"/>
      <c r="G101" s="36"/>
      <c r="H101" s="36"/>
      <c r="I101" s="36"/>
      <c r="J101" s="106"/>
      <c r="K101" s="106"/>
      <c r="L101" s="106"/>
      <c r="M101" s="106"/>
      <c r="N101" s="107"/>
      <c r="O101" s="108"/>
      <c r="P101" s="69"/>
      <c r="Q101" s="41">
        <f>ROUNDDOWN(残高払違算管理リスト[[#This Row],[取引様伝票記載金額税抜金額]]*残高払違算管理リスト[[#This Row],[取引様伝票記載金額消費税率]],0)</f>
        <v>0</v>
      </c>
      <c r="R101" s="42"/>
      <c r="S101" s="69"/>
      <c r="T101" s="41">
        <f>ROUNDDOWN(残高払違算管理リスト[[#This Row],[大学生協支払明細記載金額税抜金額]]*残高払違算管理リスト[[#This Row],[大学生協支払明細記載金額消費税率]],0)</f>
        <v>0</v>
      </c>
      <c r="U101" s="86">
        <f>残高払違算管理リスト[[#This Row],[取引様伝票記載金額税抜金額]]-残高払違算管理リスト[[#This Row],[大学生協支払明細記載金額税抜金額]]</f>
        <v>0</v>
      </c>
      <c r="V10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1" s="96"/>
    </row>
    <row r="102" spans="2:23" ht="42" customHeight="1">
      <c r="B102" s="32"/>
      <c r="C102" s="105">
        <v>71</v>
      </c>
      <c r="D102" s="36"/>
      <c r="E102" s="36"/>
      <c r="F102" s="36"/>
      <c r="G102" s="36"/>
      <c r="H102" s="36"/>
      <c r="I102" s="36"/>
      <c r="J102" s="106"/>
      <c r="K102" s="106"/>
      <c r="L102" s="106"/>
      <c r="M102" s="106"/>
      <c r="N102" s="107"/>
      <c r="O102" s="108"/>
      <c r="P102" s="69"/>
      <c r="Q102" s="41">
        <f>ROUNDDOWN(残高払違算管理リスト[[#This Row],[取引様伝票記載金額税抜金額]]*残高払違算管理リスト[[#This Row],[取引様伝票記載金額消費税率]],0)</f>
        <v>0</v>
      </c>
      <c r="R102" s="42"/>
      <c r="S102" s="69"/>
      <c r="T102" s="41">
        <f>ROUNDDOWN(残高払違算管理リスト[[#This Row],[大学生協支払明細記載金額税抜金額]]*残高払違算管理リスト[[#This Row],[大学生協支払明細記載金額消費税率]],0)</f>
        <v>0</v>
      </c>
      <c r="U102" s="86">
        <f>残高払違算管理リスト[[#This Row],[取引様伝票記載金額税抜金額]]-残高払違算管理リスト[[#This Row],[大学生協支払明細記載金額税抜金額]]</f>
        <v>0</v>
      </c>
      <c r="V10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2" s="96"/>
    </row>
    <row r="103" spans="2:23" ht="42" customHeight="1">
      <c r="B103" s="32"/>
      <c r="C103" s="105">
        <v>72</v>
      </c>
      <c r="D103" s="36"/>
      <c r="E103" s="36"/>
      <c r="F103" s="36"/>
      <c r="G103" s="36"/>
      <c r="H103" s="36"/>
      <c r="I103" s="36"/>
      <c r="J103" s="106"/>
      <c r="K103" s="106"/>
      <c r="L103" s="106"/>
      <c r="M103" s="106"/>
      <c r="N103" s="107"/>
      <c r="O103" s="108"/>
      <c r="P103" s="69"/>
      <c r="Q103" s="41">
        <f>ROUNDDOWN(残高払違算管理リスト[[#This Row],[取引様伝票記載金額税抜金額]]*残高払違算管理リスト[[#This Row],[取引様伝票記載金額消費税率]],0)</f>
        <v>0</v>
      </c>
      <c r="R103" s="42"/>
      <c r="S103" s="69"/>
      <c r="T103" s="41">
        <f>ROUNDDOWN(残高払違算管理リスト[[#This Row],[大学生協支払明細記載金額税抜金額]]*残高払違算管理リスト[[#This Row],[大学生協支払明細記載金額消費税率]],0)</f>
        <v>0</v>
      </c>
      <c r="U103" s="86">
        <f>残高払違算管理リスト[[#This Row],[取引様伝票記載金額税抜金額]]-残高払違算管理リスト[[#This Row],[大学生協支払明細記載金額税抜金額]]</f>
        <v>0</v>
      </c>
      <c r="V10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3" s="96"/>
    </row>
    <row r="104" spans="2:23" ht="42" customHeight="1">
      <c r="B104" s="32"/>
      <c r="C104" s="105">
        <v>73</v>
      </c>
      <c r="D104" s="36"/>
      <c r="E104" s="36"/>
      <c r="F104" s="36"/>
      <c r="G104" s="36"/>
      <c r="H104" s="36"/>
      <c r="I104" s="36"/>
      <c r="J104" s="106"/>
      <c r="K104" s="106"/>
      <c r="L104" s="106"/>
      <c r="M104" s="106"/>
      <c r="N104" s="107"/>
      <c r="O104" s="108"/>
      <c r="P104" s="69"/>
      <c r="Q104" s="41">
        <f>ROUNDDOWN(残高払違算管理リスト[[#This Row],[取引様伝票記載金額税抜金額]]*残高払違算管理リスト[[#This Row],[取引様伝票記載金額消費税率]],0)</f>
        <v>0</v>
      </c>
      <c r="R104" s="42"/>
      <c r="S104" s="69"/>
      <c r="T104" s="41">
        <f>ROUNDDOWN(残高払違算管理リスト[[#This Row],[大学生協支払明細記載金額税抜金額]]*残高払違算管理リスト[[#This Row],[大学生協支払明細記載金額消費税率]],0)</f>
        <v>0</v>
      </c>
      <c r="U104" s="86">
        <f>残高払違算管理リスト[[#This Row],[取引様伝票記載金額税抜金額]]-残高払違算管理リスト[[#This Row],[大学生協支払明細記載金額税抜金額]]</f>
        <v>0</v>
      </c>
      <c r="V10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4" s="96"/>
    </row>
    <row r="105" spans="2:23" ht="42" customHeight="1">
      <c r="B105" s="32"/>
      <c r="C105" s="105">
        <v>74</v>
      </c>
      <c r="D105" s="36"/>
      <c r="E105" s="36"/>
      <c r="F105" s="36"/>
      <c r="G105" s="36"/>
      <c r="H105" s="36"/>
      <c r="I105" s="36"/>
      <c r="J105" s="106"/>
      <c r="K105" s="106"/>
      <c r="L105" s="106"/>
      <c r="M105" s="106"/>
      <c r="N105" s="107"/>
      <c r="O105" s="108"/>
      <c r="P105" s="69"/>
      <c r="Q105" s="41">
        <f>ROUNDDOWN(残高払違算管理リスト[[#This Row],[取引様伝票記載金額税抜金額]]*残高払違算管理リスト[[#This Row],[取引様伝票記載金額消費税率]],0)</f>
        <v>0</v>
      </c>
      <c r="R105" s="42"/>
      <c r="S105" s="69"/>
      <c r="T105" s="41">
        <f>ROUNDDOWN(残高払違算管理リスト[[#This Row],[大学生協支払明細記載金額税抜金額]]*残高払違算管理リスト[[#This Row],[大学生協支払明細記載金額消費税率]],0)</f>
        <v>0</v>
      </c>
      <c r="U105" s="86">
        <f>残高払違算管理リスト[[#This Row],[取引様伝票記載金額税抜金額]]-残高払違算管理リスト[[#This Row],[大学生協支払明細記載金額税抜金額]]</f>
        <v>0</v>
      </c>
      <c r="V10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5" s="96"/>
    </row>
    <row r="106" spans="2:23" ht="42" customHeight="1">
      <c r="B106" s="32"/>
      <c r="C106" s="105">
        <v>75</v>
      </c>
      <c r="D106" s="36"/>
      <c r="E106" s="36"/>
      <c r="F106" s="36"/>
      <c r="G106" s="36"/>
      <c r="H106" s="36"/>
      <c r="I106" s="36"/>
      <c r="J106" s="106"/>
      <c r="K106" s="106"/>
      <c r="L106" s="106"/>
      <c r="M106" s="106"/>
      <c r="N106" s="107"/>
      <c r="O106" s="108"/>
      <c r="P106" s="69"/>
      <c r="Q106" s="41">
        <f>ROUNDDOWN(残高払違算管理リスト[[#This Row],[取引様伝票記載金額税抜金額]]*残高払違算管理リスト[[#This Row],[取引様伝票記載金額消費税率]],0)</f>
        <v>0</v>
      </c>
      <c r="R106" s="42"/>
      <c r="S106" s="69"/>
      <c r="T106" s="41">
        <f>ROUNDDOWN(残高払違算管理リスト[[#This Row],[大学生協支払明細記載金額税抜金額]]*残高払違算管理リスト[[#This Row],[大学生協支払明細記載金額消費税率]],0)</f>
        <v>0</v>
      </c>
      <c r="U106" s="86">
        <f>残高払違算管理リスト[[#This Row],[取引様伝票記載金額税抜金額]]-残高払違算管理リスト[[#This Row],[大学生協支払明細記載金額税抜金額]]</f>
        <v>0</v>
      </c>
      <c r="V10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6" s="96"/>
    </row>
    <row r="107" spans="2:23" ht="42" customHeight="1">
      <c r="B107" s="32"/>
      <c r="C107" s="105">
        <v>76</v>
      </c>
      <c r="D107" s="36"/>
      <c r="E107" s="36"/>
      <c r="F107" s="36"/>
      <c r="G107" s="36"/>
      <c r="H107" s="36"/>
      <c r="I107" s="36"/>
      <c r="J107" s="106"/>
      <c r="K107" s="106"/>
      <c r="L107" s="106"/>
      <c r="M107" s="106"/>
      <c r="N107" s="107"/>
      <c r="O107" s="108"/>
      <c r="P107" s="69"/>
      <c r="Q107" s="41">
        <f>ROUNDDOWN(残高払違算管理リスト[[#This Row],[取引様伝票記載金額税抜金額]]*残高払違算管理リスト[[#This Row],[取引様伝票記載金額消費税率]],0)</f>
        <v>0</v>
      </c>
      <c r="R107" s="42"/>
      <c r="S107" s="69"/>
      <c r="T107" s="41">
        <f>ROUNDDOWN(残高払違算管理リスト[[#This Row],[大学生協支払明細記載金額税抜金額]]*残高払違算管理リスト[[#This Row],[大学生協支払明細記載金額消費税率]],0)</f>
        <v>0</v>
      </c>
      <c r="U107" s="86">
        <f>残高払違算管理リスト[[#This Row],[取引様伝票記載金額税抜金額]]-残高払違算管理リスト[[#This Row],[大学生協支払明細記載金額税抜金額]]</f>
        <v>0</v>
      </c>
      <c r="V10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7" s="96"/>
    </row>
    <row r="108" spans="2:23" ht="42" customHeight="1">
      <c r="B108" s="32"/>
      <c r="C108" s="105">
        <v>77</v>
      </c>
      <c r="D108" s="36"/>
      <c r="E108" s="36"/>
      <c r="F108" s="36"/>
      <c r="G108" s="36"/>
      <c r="H108" s="36"/>
      <c r="I108" s="36"/>
      <c r="J108" s="106"/>
      <c r="K108" s="106"/>
      <c r="L108" s="106"/>
      <c r="M108" s="106"/>
      <c r="N108" s="107"/>
      <c r="O108" s="108"/>
      <c r="P108" s="69"/>
      <c r="Q108" s="41">
        <f>ROUNDDOWN(残高払違算管理リスト[[#This Row],[取引様伝票記載金額税抜金額]]*残高払違算管理リスト[[#This Row],[取引様伝票記載金額消費税率]],0)</f>
        <v>0</v>
      </c>
      <c r="R108" s="42"/>
      <c r="S108" s="69"/>
      <c r="T108" s="41">
        <f>ROUNDDOWN(残高払違算管理リスト[[#This Row],[大学生協支払明細記載金額税抜金額]]*残高払違算管理リスト[[#This Row],[大学生協支払明細記載金額消費税率]],0)</f>
        <v>0</v>
      </c>
      <c r="U108" s="86">
        <f>残高払違算管理リスト[[#This Row],[取引様伝票記載金額税抜金額]]-残高払違算管理リスト[[#This Row],[大学生協支払明細記載金額税抜金額]]</f>
        <v>0</v>
      </c>
      <c r="V10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8" s="96"/>
    </row>
    <row r="109" spans="2:23" ht="42" customHeight="1">
      <c r="B109" s="32"/>
      <c r="C109" s="105">
        <v>78</v>
      </c>
      <c r="D109" s="36"/>
      <c r="E109" s="36"/>
      <c r="F109" s="36"/>
      <c r="G109" s="36"/>
      <c r="H109" s="36"/>
      <c r="I109" s="36"/>
      <c r="J109" s="106"/>
      <c r="K109" s="106"/>
      <c r="L109" s="106"/>
      <c r="M109" s="106"/>
      <c r="N109" s="107"/>
      <c r="O109" s="108"/>
      <c r="P109" s="69"/>
      <c r="Q109" s="41">
        <f>ROUNDDOWN(残高払違算管理リスト[[#This Row],[取引様伝票記載金額税抜金額]]*残高払違算管理リスト[[#This Row],[取引様伝票記載金額消費税率]],0)</f>
        <v>0</v>
      </c>
      <c r="R109" s="42"/>
      <c r="S109" s="69"/>
      <c r="T109" s="41">
        <f>ROUNDDOWN(残高払違算管理リスト[[#This Row],[大学生協支払明細記載金額税抜金額]]*残高払違算管理リスト[[#This Row],[大学生協支払明細記載金額消費税率]],0)</f>
        <v>0</v>
      </c>
      <c r="U109" s="86">
        <f>残高払違算管理リスト[[#This Row],[取引様伝票記載金額税抜金額]]-残高払違算管理リスト[[#This Row],[大学生協支払明細記載金額税抜金額]]</f>
        <v>0</v>
      </c>
      <c r="V10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09" s="96"/>
    </row>
    <row r="110" spans="2:23" ht="42" customHeight="1">
      <c r="B110" s="32"/>
      <c r="C110" s="105">
        <v>79</v>
      </c>
      <c r="D110" s="36"/>
      <c r="E110" s="36"/>
      <c r="F110" s="36"/>
      <c r="G110" s="36"/>
      <c r="H110" s="36"/>
      <c r="I110" s="36"/>
      <c r="J110" s="106"/>
      <c r="K110" s="106"/>
      <c r="L110" s="106"/>
      <c r="M110" s="106"/>
      <c r="N110" s="107"/>
      <c r="O110" s="108"/>
      <c r="P110" s="69"/>
      <c r="Q110" s="41">
        <f>ROUNDDOWN(残高払違算管理リスト[[#This Row],[取引様伝票記載金額税抜金額]]*残高払違算管理リスト[[#This Row],[取引様伝票記載金額消費税率]],0)</f>
        <v>0</v>
      </c>
      <c r="R110" s="42"/>
      <c r="S110" s="69"/>
      <c r="T110" s="41">
        <f>ROUNDDOWN(残高払違算管理リスト[[#This Row],[大学生協支払明細記載金額税抜金額]]*残高払違算管理リスト[[#This Row],[大学生協支払明細記載金額消費税率]],0)</f>
        <v>0</v>
      </c>
      <c r="U110" s="86">
        <f>残高払違算管理リスト[[#This Row],[取引様伝票記載金額税抜金額]]-残高払違算管理リスト[[#This Row],[大学生協支払明細記載金額税抜金額]]</f>
        <v>0</v>
      </c>
      <c r="V11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0" s="96"/>
    </row>
    <row r="111" spans="2:23" ht="42" customHeight="1">
      <c r="B111" s="32"/>
      <c r="C111" s="105">
        <v>80</v>
      </c>
      <c r="D111" s="36"/>
      <c r="E111" s="36"/>
      <c r="F111" s="36"/>
      <c r="G111" s="36"/>
      <c r="H111" s="36"/>
      <c r="I111" s="36"/>
      <c r="J111" s="106"/>
      <c r="K111" s="106"/>
      <c r="L111" s="106"/>
      <c r="M111" s="106"/>
      <c r="N111" s="107"/>
      <c r="O111" s="108"/>
      <c r="P111" s="69"/>
      <c r="Q111" s="41">
        <f>ROUNDDOWN(残高払違算管理リスト[[#This Row],[取引様伝票記載金額税抜金額]]*残高払違算管理リスト[[#This Row],[取引様伝票記載金額消費税率]],0)</f>
        <v>0</v>
      </c>
      <c r="R111" s="42"/>
      <c r="S111" s="69"/>
      <c r="T111" s="41">
        <f>ROUNDDOWN(残高払違算管理リスト[[#This Row],[大学生協支払明細記載金額税抜金額]]*残高払違算管理リスト[[#This Row],[大学生協支払明細記載金額消費税率]],0)</f>
        <v>0</v>
      </c>
      <c r="U111" s="86">
        <f>残高払違算管理リスト[[#This Row],[取引様伝票記載金額税抜金額]]-残高払違算管理リスト[[#This Row],[大学生協支払明細記載金額税抜金額]]</f>
        <v>0</v>
      </c>
      <c r="V11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1" s="96"/>
    </row>
    <row r="112" spans="2:23" ht="42" customHeight="1">
      <c r="B112" s="32"/>
      <c r="C112" s="105">
        <v>81</v>
      </c>
      <c r="D112" s="36"/>
      <c r="E112" s="36"/>
      <c r="F112" s="36"/>
      <c r="G112" s="36"/>
      <c r="H112" s="36"/>
      <c r="I112" s="36"/>
      <c r="J112" s="106"/>
      <c r="K112" s="106"/>
      <c r="L112" s="106"/>
      <c r="M112" s="106"/>
      <c r="N112" s="107"/>
      <c r="O112" s="108"/>
      <c r="P112" s="69"/>
      <c r="Q112" s="41">
        <f>ROUNDDOWN(残高払違算管理リスト[[#This Row],[取引様伝票記載金額税抜金額]]*残高払違算管理リスト[[#This Row],[取引様伝票記載金額消費税率]],0)</f>
        <v>0</v>
      </c>
      <c r="R112" s="42"/>
      <c r="S112" s="69"/>
      <c r="T112" s="41">
        <f>ROUNDDOWN(残高払違算管理リスト[[#This Row],[大学生協支払明細記載金額税抜金額]]*残高払違算管理リスト[[#This Row],[大学生協支払明細記載金額消費税率]],0)</f>
        <v>0</v>
      </c>
      <c r="U112" s="86">
        <f>残高払違算管理リスト[[#This Row],[取引様伝票記載金額税抜金額]]-残高払違算管理リスト[[#This Row],[大学生協支払明細記載金額税抜金額]]</f>
        <v>0</v>
      </c>
      <c r="V11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2" s="96"/>
    </row>
    <row r="113" spans="2:23" ht="42" customHeight="1">
      <c r="B113" s="32"/>
      <c r="C113" s="105">
        <v>82</v>
      </c>
      <c r="D113" s="36"/>
      <c r="E113" s="36"/>
      <c r="F113" s="36"/>
      <c r="G113" s="36"/>
      <c r="H113" s="36"/>
      <c r="I113" s="36"/>
      <c r="J113" s="106"/>
      <c r="K113" s="106"/>
      <c r="L113" s="106"/>
      <c r="M113" s="106"/>
      <c r="N113" s="107"/>
      <c r="O113" s="108"/>
      <c r="P113" s="69"/>
      <c r="Q113" s="41">
        <f>ROUNDDOWN(残高払違算管理リスト[[#This Row],[取引様伝票記載金額税抜金額]]*残高払違算管理リスト[[#This Row],[取引様伝票記載金額消費税率]],0)</f>
        <v>0</v>
      </c>
      <c r="R113" s="42"/>
      <c r="S113" s="69"/>
      <c r="T113" s="41">
        <f>ROUNDDOWN(残高払違算管理リスト[[#This Row],[大学生協支払明細記載金額税抜金額]]*残高払違算管理リスト[[#This Row],[大学生協支払明細記載金額消費税率]],0)</f>
        <v>0</v>
      </c>
      <c r="U113" s="86">
        <f>残高払違算管理リスト[[#This Row],[取引様伝票記載金額税抜金額]]-残高払違算管理リスト[[#This Row],[大学生協支払明細記載金額税抜金額]]</f>
        <v>0</v>
      </c>
      <c r="V11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3" s="96"/>
    </row>
    <row r="114" spans="2:23" ht="42" customHeight="1">
      <c r="B114" s="32"/>
      <c r="C114" s="105">
        <v>83</v>
      </c>
      <c r="D114" s="36"/>
      <c r="E114" s="36"/>
      <c r="F114" s="36"/>
      <c r="G114" s="36"/>
      <c r="H114" s="36"/>
      <c r="I114" s="36"/>
      <c r="J114" s="106"/>
      <c r="K114" s="106"/>
      <c r="L114" s="106"/>
      <c r="M114" s="106"/>
      <c r="N114" s="107"/>
      <c r="O114" s="108"/>
      <c r="P114" s="69"/>
      <c r="Q114" s="41">
        <f>ROUNDDOWN(残高払違算管理リスト[[#This Row],[取引様伝票記載金額税抜金額]]*残高払違算管理リスト[[#This Row],[取引様伝票記載金額消費税率]],0)</f>
        <v>0</v>
      </c>
      <c r="R114" s="42"/>
      <c r="S114" s="69"/>
      <c r="T114" s="41">
        <f>ROUNDDOWN(残高払違算管理リスト[[#This Row],[大学生協支払明細記載金額税抜金額]]*残高払違算管理リスト[[#This Row],[大学生協支払明細記載金額消費税率]],0)</f>
        <v>0</v>
      </c>
      <c r="U114" s="86">
        <f>残高払違算管理リスト[[#This Row],[取引様伝票記載金額税抜金額]]-残高払違算管理リスト[[#This Row],[大学生協支払明細記載金額税抜金額]]</f>
        <v>0</v>
      </c>
      <c r="V11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4" s="96"/>
    </row>
    <row r="115" spans="2:23" ht="42" customHeight="1">
      <c r="B115" s="32"/>
      <c r="C115" s="105">
        <v>84</v>
      </c>
      <c r="D115" s="36"/>
      <c r="E115" s="36"/>
      <c r="F115" s="36"/>
      <c r="G115" s="36"/>
      <c r="H115" s="36"/>
      <c r="I115" s="36"/>
      <c r="J115" s="106"/>
      <c r="K115" s="106"/>
      <c r="L115" s="106"/>
      <c r="M115" s="106"/>
      <c r="N115" s="107"/>
      <c r="O115" s="108"/>
      <c r="P115" s="69"/>
      <c r="Q115" s="41">
        <f>ROUNDDOWN(残高払違算管理リスト[[#This Row],[取引様伝票記載金額税抜金額]]*残高払違算管理リスト[[#This Row],[取引様伝票記載金額消費税率]],0)</f>
        <v>0</v>
      </c>
      <c r="R115" s="42"/>
      <c r="S115" s="69"/>
      <c r="T115" s="41">
        <f>ROUNDDOWN(残高払違算管理リスト[[#This Row],[大学生協支払明細記載金額税抜金額]]*残高払違算管理リスト[[#This Row],[大学生協支払明細記載金額消費税率]],0)</f>
        <v>0</v>
      </c>
      <c r="U115" s="86">
        <f>残高払違算管理リスト[[#This Row],[取引様伝票記載金額税抜金額]]-残高払違算管理リスト[[#This Row],[大学生協支払明細記載金額税抜金額]]</f>
        <v>0</v>
      </c>
      <c r="V11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5" s="96"/>
    </row>
    <row r="116" spans="2:23" ht="42" customHeight="1">
      <c r="B116" s="32"/>
      <c r="C116" s="105">
        <v>85</v>
      </c>
      <c r="D116" s="36"/>
      <c r="E116" s="36"/>
      <c r="F116" s="36"/>
      <c r="G116" s="36"/>
      <c r="H116" s="36"/>
      <c r="I116" s="36"/>
      <c r="J116" s="106"/>
      <c r="K116" s="106"/>
      <c r="L116" s="106"/>
      <c r="M116" s="106"/>
      <c r="N116" s="107"/>
      <c r="O116" s="108"/>
      <c r="P116" s="69"/>
      <c r="Q116" s="41">
        <f>ROUNDDOWN(残高払違算管理リスト[[#This Row],[取引様伝票記載金額税抜金額]]*残高払違算管理リスト[[#This Row],[取引様伝票記載金額消費税率]],0)</f>
        <v>0</v>
      </c>
      <c r="R116" s="42"/>
      <c r="S116" s="69"/>
      <c r="T116" s="41">
        <f>ROUNDDOWN(残高払違算管理リスト[[#This Row],[大学生協支払明細記載金額税抜金額]]*残高払違算管理リスト[[#This Row],[大学生協支払明細記載金額消費税率]],0)</f>
        <v>0</v>
      </c>
      <c r="U116" s="86">
        <f>残高払違算管理リスト[[#This Row],[取引様伝票記載金額税抜金額]]-残高払違算管理リスト[[#This Row],[大学生協支払明細記載金額税抜金額]]</f>
        <v>0</v>
      </c>
      <c r="V11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6" s="96"/>
    </row>
    <row r="117" spans="2:23" ht="42" customHeight="1">
      <c r="B117" s="32"/>
      <c r="C117" s="105">
        <v>86</v>
      </c>
      <c r="D117" s="36"/>
      <c r="E117" s="36"/>
      <c r="F117" s="36"/>
      <c r="G117" s="36"/>
      <c r="H117" s="36"/>
      <c r="I117" s="36"/>
      <c r="J117" s="106"/>
      <c r="K117" s="106"/>
      <c r="L117" s="106"/>
      <c r="M117" s="106"/>
      <c r="N117" s="107"/>
      <c r="O117" s="108"/>
      <c r="P117" s="69"/>
      <c r="Q117" s="41">
        <f>ROUNDDOWN(残高払違算管理リスト[[#This Row],[取引様伝票記載金額税抜金額]]*残高払違算管理リスト[[#This Row],[取引様伝票記載金額消費税率]],0)</f>
        <v>0</v>
      </c>
      <c r="R117" s="42"/>
      <c r="S117" s="69"/>
      <c r="T117" s="41">
        <f>ROUNDDOWN(残高払違算管理リスト[[#This Row],[大学生協支払明細記載金額税抜金額]]*残高払違算管理リスト[[#This Row],[大学生協支払明細記載金額消費税率]],0)</f>
        <v>0</v>
      </c>
      <c r="U117" s="86">
        <f>残高払違算管理リスト[[#This Row],[取引様伝票記載金額税抜金額]]-残高払違算管理リスト[[#This Row],[大学生協支払明細記載金額税抜金額]]</f>
        <v>0</v>
      </c>
      <c r="V11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7" s="96"/>
    </row>
    <row r="118" spans="2:23" ht="42" customHeight="1">
      <c r="B118" s="32"/>
      <c r="C118" s="105">
        <v>87</v>
      </c>
      <c r="D118" s="36"/>
      <c r="E118" s="36"/>
      <c r="F118" s="36"/>
      <c r="G118" s="36"/>
      <c r="H118" s="36"/>
      <c r="I118" s="36"/>
      <c r="J118" s="106"/>
      <c r="K118" s="106"/>
      <c r="L118" s="106"/>
      <c r="M118" s="106"/>
      <c r="N118" s="107"/>
      <c r="O118" s="108"/>
      <c r="P118" s="69"/>
      <c r="Q118" s="41">
        <f>ROUNDDOWN(残高払違算管理リスト[[#This Row],[取引様伝票記載金額税抜金額]]*残高払違算管理リスト[[#This Row],[取引様伝票記載金額消費税率]],0)</f>
        <v>0</v>
      </c>
      <c r="R118" s="42"/>
      <c r="S118" s="69"/>
      <c r="T118" s="41">
        <f>ROUNDDOWN(残高払違算管理リスト[[#This Row],[大学生協支払明細記載金額税抜金額]]*残高払違算管理リスト[[#This Row],[大学生協支払明細記載金額消費税率]],0)</f>
        <v>0</v>
      </c>
      <c r="U118" s="86">
        <f>残高払違算管理リスト[[#This Row],[取引様伝票記載金額税抜金額]]-残高払違算管理リスト[[#This Row],[大学生協支払明細記載金額税抜金額]]</f>
        <v>0</v>
      </c>
      <c r="V11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8" s="96"/>
    </row>
    <row r="119" spans="2:23" ht="42" customHeight="1">
      <c r="B119" s="32"/>
      <c r="C119" s="105">
        <v>88</v>
      </c>
      <c r="D119" s="36"/>
      <c r="E119" s="36"/>
      <c r="F119" s="36"/>
      <c r="G119" s="36"/>
      <c r="H119" s="36"/>
      <c r="I119" s="36"/>
      <c r="J119" s="106"/>
      <c r="K119" s="106"/>
      <c r="L119" s="106"/>
      <c r="M119" s="106"/>
      <c r="N119" s="107"/>
      <c r="O119" s="108"/>
      <c r="P119" s="69"/>
      <c r="Q119" s="41">
        <f>ROUNDDOWN(残高払違算管理リスト[[#This Row],[取引様伝票記載金額税抜金額]]*残高払違算管理リスト[[#This Row],[取引様伝票記載金額消費税率]],0)</f>
        <v>0</v>
      </c>
      <c r="R119" s="42"/>
      <c r="S119" s="69"/>
      <c r="T119" s="41">
        <f>ROUNDDOWN(残高払違算管理リスト[[#This Row],[大学生協支払明細記載金額税抜金額]]*残高払違算管理リスト[[#This Row],[大学生協支払明細記載金額消費税率]],0)</f>
        <v>0</v>
      </c>
      <c r="U119" s="86">
        <f>残高払違算管理リスト[[#This Row],[取引様伝票記載金額税抜金額]]-残高払違算管理リスト[[#This Row],[大学生協支払明細記載金額税抜金額]]</f>
        <v>0</v>
      </c>
      <c r="V11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19" s="96"/>
    </row>
    <row r="120" spans="2:23" ht="42" customHeight="1">
      <c r="B120" s="32"/>
      <c r="C120" s="105">
        <v>89</v>
      </c>
      <c r="D120" s="36"/>
      <c r="E120" s="36"/>
      <c r="F120" s="36"/>
      <c r="G120" s="36"/>
      <c r="H120" s="36"/>
      <c r="I120" s="36"/>
      <c r="J120" s="106"/>
      <c r="K120" s="106"/>
      <c r="L120" s="106"/>
      <c r="M120" s="106"/>
      <c r="N120" s="107"/>
      <c r="O120" s="108"/>
      <c r="P120" s="69"/>
      <c r="Q120" s="41">
        <f>ROUNDDOWN(残高払違算管理リスト[[#This Row],[取引様伝票記載金額税抜金額]]*残高払違算管理リスト[[#This Row],[取引様伝票記載金額消費税率]],0)</f>
        <v>0</v>
      </c>
      <c r="R120" s="42"/>
      <c r="S120" s="69"/>
      <c r="T120" s="41">
        <f>ROUNDDOWN(残高払違算管理リスト[[#This Row],[大学生協支払明細記載金額税抜金額]]*残高払違算管理リスト[[#This Row],[大学生協支払明細記載金額消費税率]],0)</f>
        <v>0</v>
      </c>
      <c r="U120" s="86">
        <f>残高払違算管理リスト[[#This Row],[取引様伝票記載金額税抜金額]]-残高払違算管理リスト[[#This Row],[大学生協支払明細記載金額税抜金額]]</f>
        <v>0</v>
      </c>
      <c r="V12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0" s="96"/>
    </row>
    <row r="121" spans="2:23" ht="42" customHeight="1">
      <c r="B121" s="32"/>
      <c r="C121" s="105">
        <v>90</v>
      </c>
      <c r="D121" s="36"/>
      <c r="E121" s="36"/>
      <c r="F121" s="36"/>
      <c r="G121" s="36"/>
      <c r="H121" s="36"/>
      <c r="I121" s="36"/>
      <c r="J121" s="106"/>
      <c r="K121" s="106"/>
      <c r="L121" s="106"/>
      <c r="M121" s="106"/>
      <c r="N121" s="107"/>
      <c r="O121" s="108"/>
      <c r="P121" s="69"/>
      <c r="Q121" s="41">
        <f>ROUNDDOWN(残高払違算管理リスト[[#This Row],[取引様伝票記載金額税抜金額]]*残高払違算管理リスト[[#This Row],[取引様伝票記載金額消費税率]],0)</f>
        <v>0</v>
      </c>
      <c r="R121" s="42"/>
      <c r="S121" s="69"/>
      <c r="T121" s="41">
        <f>ROUNDDOWN(残高払違算管理リスト[[#This Row],[大学生協支払明細記載金額税抜金額]]*残高払違算管理リスト[[#This Row],[大学生協支払明細記載金額消費税率]],0)</f>
        <v>0</v>
      </c>
      <c r="U121" s="86">
        <f>残高払違算管理リスト[[#This Row],[取引様伝票記載金額税抜金額]]-残高払違算管理リスト[[#This Row],[大学生協支払明細記載金額税抜金額]]</f>
        <v>0</v>
      </c>
      <c r="V12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1" s="96"/>
    </row>
    <row r="122" spans="2:23" ht="42" customHeight="1">
      <c r="B122" s="32"/>
      <c r="C122" s="105">
        <v>91</v>
      </c>
      <c r="D122" s="36"/>
      <c r="E122" s="36"/>
      <c r="F122" s="36"/>
      <c r="G122" s="36"/>
      <c r="H122" s="36"/>
      <c r="I122" s="36"/>
      <c r="J122" s="106"/>
      <c r="K122" s="106"/>
      <c r="L122" s="106"/>
      <c r="M122" s="106"/>
      <c r="N122" s="107"/>
      <c r="O122" s="108"/>
      <c r="P122" s="69"/>
      <c r="Q122" s="41">
        <f>ROUNDDOWN(残高払違算管理リスト[[#This Row],[取引様伝票記載金額税抜金額]]*残高払違算管理リスト[[#This Row],[取引様伝票記載金額消費税率]],0)</f>
        <v>0</v>
      </c>
      <c r="R122" s="42"/>
      <c r="S122" s="69"/>
      <c r="T122" s="41">
        <f>ROUNDDOWN(残高払違算管理リスト[[#This Row],[大学生協支払明細記載金額税抜金額]]*残高払違算管理リスト[[#This Row],[大学生協支払明細記載金額消費税率]],0)</f>
        <v>0</v>
      </c>
      <c r="U122" s="86">
        <f>残高払違算管理リスト[[#This Row],[取引様伝票記載金額税抜金額]]-残高払違算管理リスト[[#This Row],[大学生協支払明細記載金額税抜金額]]</f>
        <v>0</v>
      </c>
      <c r="V12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2" s="96"/>
    </row>
    <row r="123" spans="2:23" ht="42" customHeight="1">
      <c r="B123" s="32"/>
      <c r="C123" s="105">
        <v>92</v>
      </c>
      <c r="D123" s="36"/>
      <c r="E123" s="36"/>
      <c r="F123" s="36"/>
      <c r="G123" s="36"/>
      <c r="H123" s="36"/>
      <c r="I123" s="36"/>
      <c r="J123" s="106"/>
      <c r="K123" s="106"/>
      <c r="L123" s="106"/>
      <c r="M123" s="106"/>
      <c r="N123" s="107"/>
      <c r="O123" s="108"/>
      <c r="P123" s="69"/>
      <c r="Q123" s="41">
        <f>ROUNDDOWN(残高払違算管理リスト[[#This Row],[取引様伝票記載金額税抜金額]]*残高払違算管理リスト[[#This Row],[取引様伝票記載金額消費税率]],0)</f>
        <v>0</v>
      </c>
      <c r="R123" s="42"/>
      <c r="S123" s="69"/>
      <c r="T123" s="41">
        <f>ROUNDDOWN(残高払違算管理リスト[[#This Row],[大学生協支払明細記載金額税抜金額]]*残高払違算管理リスト[[#This Row],[大学生協支払明細記載金額消費税率]],0)</f>
        <v>0</v>
      </c>
      <c r="U123" s="86">
        <f>残高払違算管理リスト[[#This Row],[取引様伝票記載金額税抜金額]]-残高払違算管理リスト[[#This Row],[大学生協支払明細記載金額税抜金額]]</f>
        <v>0</v>
      </c>
      <c r="V12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3" s="96"/>
    </row>
    <row r="124" spans="2:23" ht="42" customHeight="1">
      <c r="B124" s="32"/>
      <c r="C124" s="105">
        <v>93</v>
      </c>
      <c r="D124" s="36"/>
      <c r="E124" s="36"/>
      <c r="F124" s="36"/>
      <c r="G124" s="36"/>
      <c r="H124" s="36"/>
      <c r="I124" s="36"/>
      <c r="J124" s="106"/>
      <c r="K124" s="106"/>
      <c r="L124" s="106"/>
      <c r="M124" s="106"/>
      <c r="N124" s="107"/>
      <c r="O124" s="108"/>
      <c r="P124" s="69"/>
      <c r="Q124" s="41">
        <f>ROUNDDOWN(残高払違算管理リスト[[#This Row],[取引様伝票記載金額税抜金額]]*残高払違算管理リスト[[#This Row],[取引様伝票記載金額消費税率]],0)</f>
        <v>0</v>
      </c>
      <c r="R124" s="42"/>
      <c r="S124" s="69"/>
      <c r="T124" s="41">
        <f>ROUNDDOWN(残高払違算管理リスト[[#This Row],[大学生協支払明細記載金額税抜金額]]*残高払違算管理リスト[[#This Row],[大学生協支払明細記載金額消費税率]],0)</f>
        <v>0</v>
      </c>
      <c r="U124" s="86">
        <f>残高払違算管理リスト[[#This Row],[取引様伝票記載金額税抜金額]]-残高払違算管理リスト[[#This Row],[大学生協支払明細記載金額税抜金額]]</f>
        <v>0</v>
      </c>
      <c r="V12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4" s="96"/>
    </row>
    <row r="125" spans="2:23" ht="42" customHeight="1">
      <c r="B125" s="32"/>
      <c r="C125" s="105">
        <v>94</v>
      </c>
      <c r="D125" s="36"/>
      <c r="E125" s="36"/>
      <c r="F125" s="36"/>
      <c r="G125" s="36"/>
      <c r="H125" s="36"/>
      <c r="I125" s="36"/>
      <c r="J125" s="106"/>
      <c r="K125" s="106"/>
      <c r="L125" s="106"/>
      <c r="M125" s="106"/>
      <c r="N125" s="107"/>
      <c r="O125" s="108"/>
      <c r="P125" s="69"/>
      <c r="Q125" s="41">
        <f>ROUNDDOWN(残高払違算管理リスト[[#This Row],[取引様伝票記載金額税抜金額]]*残高払違算管理リスト[[#This Row],[取引様伝票記載金額消費税率]],0)</f>
        <v>0</v>
      </c>
      <c r="R125" s="42"/>
      <c r="S125" s="69"/>
      <c r="T125" s="41">
        <f>ROUNDDOWN(残高払違算管理リスト[[#This Row],[大学生協支払明細記載金額税抜金額]]*残高払違算管理リスト[[#This Row],[大学生協支払明細記載金額消費税率]],0)</f>
        <v>0</v>
      </c>
      <c r="U125" s="86">
        <f>残高払違算管理リスト[[#This Row],[取引様伝票記載金額税抜金額]]-残高払違算管理リスト[[#This Row],[大学生協支払明細記載金額税抜金額]]</f>
        <v>0</v>
      </c>
      <c r="V125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5" s="96"/>
    </row>
    <row r="126" spans="2:23" ht="42" customHeight="1">
      <c r="B126" s="32"/>
      <c r="C126" s="105">
        <v>95</v>
      </c>
      <c r="D126" s="36"/>
      <c r="E126" s="36"/>
      <c r="F126" s="36"/>
      <c r="G126" s="36"/>
      <c r="H126" s="36"/>
      <c r="I126" s="36"/>
      <c r="J126" s="106"/>
      <c r="K126" s="106"/>
      <c r="L126" s="106"/>
      <c r="M126" s="106"/>
      <c r="N126" s="107"/>
      <c r="O126" s="108"/>
      <c r="P126" s="69"/>
      <c r="Q126" s="41">
        <f>ROUNDDOWN(残高払違算管理リスト[[#This Row],[取引様伝票記載金額税抜金額]]*残高払違算管理リスト[[#This Row],[取引様伝票記載金額消費税率]],0)</f>
        <v>0</v>
      </c>
      <c r="R126" s="42"/>
      <c r="S126" s="69"/>
      <c r="T126" s="41">
        <f>ROUNDDOWN(残高払違算管理リスト[[#This Row],[大学生協支払明細記載金額税抜金額]]*残高払違算管理リスト[[#This Row],[大学生協支払明細記載金額消費税率]],0)</f>
        <v>0</v>
      </c>
      <c r="U126" s="86">
        <f>残高払違算管理リスト[[#This Row],[取引様伝票記載金額税抜金額]]-残高払違算管理リスト[[#This Row],[大学生協支払明細記載金額税抜金額]]</f>
        <v>0</v>
      </c>
      <c r="V126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6" s="96"/>
    </row>
    <row r="127" spans="2:23" ht="42" customHeight="1">
      <c r="B127" s="32"/>
      <c r="C127" s="105">
        <v>96</v>
      </c>
      <c r="D127" s="36"/>
      <c r="E127" s="36"/>
      <c r="F127" s="36"/>
      <c r="G127" s="36"/>
      <c r="H127" s="36"/>
      <c r="I127" s="36"/>
      <c r="J127" s="106"/>
      <c r="K127" s="106"/>
      <c r="L127" s="106"/>
      <c r="M127" s="106"/>
      <c r="N127" s="107"/>
      <c r="O127" s="108"/>
      <c r="P127" s="69"/>
      <c r="Q127" s="41">
        <f>ROUNDDOWN(残高払違算管理リスト[[#This Row],[取引様伝票記載金額税抜金額]]*残高払違算管理リスト[[#This Row],[取引様伝票記載金額消費税率]],0)</f>
        <v>0</v>
      </c>
      <c r="R127" s="42"/>
      <c r="S127" s="69"/>
      <c r="T127" s="41">
        <f>ROUNDDOWN(残高払違算管理リスト[[#This Row],[大学生協支払明細記載金額税抜金額]]*残高払違算管理リスト[[#This Row],[大学生協支払明細記載金額消費税率]],0)</f>
        <v>0</v>
      </c>
      <c r="U127" s="86">
        <f>残高払違算管理リスト[[#This Row],[取引様伝票記載金額税抜金額]]-残高払違算管理リスト[[#This Row],[大学生協支払明細記載金額税抜金額]]</f>
        <v>0</v>
      </c>
      <c r="V127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7" s="96"/>
    </row>
    <row r="128" spans="2:23" ht="42" customHeight="1">
      <c r="B128" s="32"/>
      <c r="C128" s="105">
        <v>97</v>
      </c>
      <c r="D128" s="36"/>
      <c r="E128" s="36"/>
      <c r="F128" s="36"/>
      <c r="G128" s="36"/>
      <c r="H128" s="36"/>
      <c r="I128" s="36"/>
      <c r="J128" s="106"/>
      <c r="K128" s="106"/>
      <c r="L128" s="106"/>
      <c r="M128" s="106"/>
      <c r="N128" s="107"/>
      <c r="O128" s="108"/>
      <c r="P128" s="69"/>
      <c r="Q128" s="41">
        <f>ROUNDDOWN(残高払違算管理リスト[[#This Row],[取引様伝票記載金額税抜金額]]*残高払違算管理リスト[[#This Row],[取引様伝票記載金額消費税率]],0)</f>
        <v>0</v>
      </c>
      <c r="R128" s="42"/>
      <c r="S128" s="69"/>
      <c r="T128" s="41">
        <f>ROUNDDOWN(残高払違算管理リスト[[#This Row],[大学生協支払明細記載金額税抜金額]]*残高払違算管理リスト[[#This Row],[大学生協支払明細記載金額消費税率]],0)</f>
        <v>0</v>
      </c>
      <c r="U128" s="86">
        <f>残高払違算管理リスト[[#This Row],[取引様伝票記載金額税抜金額]]-残高払違算管理リスト[[#This Row],[大学生協支払明細記載金額税抜金額]]</f>
        <v>0</v>
      </c>
      <c r="V128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8" s="96"/>
    </row>
    <row r="129" spans="2:23" ht="42" customHeight="1">
      <c r="B129" s="32"/>
      <c r="C129" s="105">
        <v>98</v>
      </c>
      <c r="D129" s="36"/>
      <c r="E129" s="36"/>
      <c r="F129" s="36"/>
      <c r="G129" s="36"/>
      <c r="H129" s="36"/>
      <c r="I129" s="36"/>
      <c r="J129" s="106"/>
      <c r="K129" s="106"/>
      <c r="L129" s="106"/>
      <c r="M129" s="106"/>
      <c r="N129" s="107"/>
      <c r="O129" s="108"/>
      <c r="P129" s="69"/>
      <c r="Q129" s="41">
        <f>ROUNDDOWN(残高払違算管理リスト[[#This Row],[取引様伝票記載金額税抜金額]]*残高払違算管理リスト[[#This Row],[取引様伝票記載金額消費税率]],0)</f>
        <v>0</v>
      </c>
      <c r="R129" s="42"/>
      <c r="S129" s="69"/>
      <c r="T129" s="41">
        <f>ROUNDDOWN(残高払違算管理リスト[[#This Row],[大学生協支払明細記載金額税抜金額]]*残高払違算管理リスト[[#This Row],[大学生協支払明細記載金額消費税率]],0)</f>
        <v>0</v>
      </c>
      <c r="U129" s="86">
        <f>残高払違算管理リスト[[#This Row],[取引様伝票記載金額税抜金額]]-残高払違算管理リスト[[#This Row],[大学生協支払明細記載金額税抜金額]]</f>
        <v>0</v>
      </c>
      <c r="V129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29" s="96"/>
    </row>
    <row r="130" spans="2:23" ht="42" customHeight="1">
      <c r="B130" s="32"/>
      <c r="C130" s="105">
        <v>99</v>
      </c>
      <c r="D130" s="36"/>
      <c r="E130" s="36"/>
      <c r="F130" s="36"/>
      <c r="G130" s="36"/>
      <c r="H130" s="36"/>
      <c r="I130" s="36"/>
      <c r="J130" s="106"/>
      <c r="K130" s="106"/>
      <c r="L130" s="106"/>
      <c r="M130" s="106"/>
      <c r="N130" s="107"/>
      <c r="O130" s="108"/>
      <c r="P130" s="69"/>
      <c r="Q130" s="41">
        <f>ROUNDDOWN(残高払違算管理リスト[[#This Row],[取引様伝票記載金額税抜金額]]*残高払違算管理リスト[[#This Row],[取引様伝票記載金額消費税率]],0)</f>
        <v>0</v>
      </c>
      <c r="R130" s="42"/>
      <c r="S130" s="69"/>
      <c r="T130" s="41">
        <f>ROUNDDOWN(残高払違算管理リスト[[#This Row],[大学生協支払明細記載金額税抜金額]]*残高払違算管理リスト[[#This Row],[大学生協支払明細記載金額消費税率]],0)</f>
        <v>0</v>
      </c>
      <c r="U130" s="86">
        <f>残高払違算管理リスト[[#This Row],[取引様伝票記載金額税抜金額]]-残高払違算管理リスト[[#This Row],[大学生協支払明細記載金額税抜金額]]</f>
        <v>0</v>
      </c>
      <c r="V130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0" s="96"/>
    </row>
    <row r="131" spans="2:23" ht="42" customHeight="1" thickBot="1">
      <c r="B131" s="32"/>
      <c r="C131" s="105">
        <v>100</v>
      </c>
      <c r="D131" s="36"/>
      <c r="E131" s="36"/>
      <c r="F131" s="36"/>
      <c r="G131" s="36"/>
      <c r="H131" s="36"/>
      <c r="I131" s="36"/>
      <c r="J131" s="106"/>
      <c r="K131" s="106"/>
      <c r="L131" s="106"/>
      <c r="M131" s="106"/>
      <c r="N131" s="107"/>
      <c r="O131" s="108"/>
      <c r="P131" s="69"/>
      <c r="Q131" s="41">
        <f>ROUNDDOWN(残高払違算管理リスト[[#This Row],[取引様伝票記載金額税抜金額]]*残高払違算管理リスト[[#This Row],[取引様伝票記載金額消費税率]],0)</f>
        <v>0</v>
      </c>
      <c r="R131" s="42"/>
      <c r="S131" s="69"/>
      <c r="T131" s="41">
        <f>ROUNDDOWN(残高払違算管理リスト[[#This Row],[大学生協支払明細記載金額税抜金額]]*残高払違算管理リスト[[#This Row],[大学生協支払明細記載金額消費税率]],0)</f>
        <v>0</v>
      </c>
      <c r="U131" s="86">
        <f>残高払違算管理リスト[[#This Row],[取引様伝票記載金額税抜金額]]-残高払違算管理リスト[[#This Row],[大学生協支払明細記載金額税抜金額]]</f>
        <v>0</v>
      </c>
      <c r="V131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1" s="96"/>
    </row>
    <row r="132" spans="2:23" ht="42" hidden="1" customHeight="1">
      <c r="B132" s="32"/>
      <c r="C132" s="105">
        <v>41</v>
      </c>
      <c r="D132" s="36"/>
      <c r="E132" s="36"/>
      <c r="F132" s="36"/>
      <c r="G132" s="36"/>
      <c r="H132" s="36"/>
      <c r="I132" s="36"/>
      <c r="J132" s="106"/>
      <c r="K132" s="106"/>
      <c r="L132" s="106"/>
      <c r="M132" s="106"/>
      <c r="N132" s="107"/>
      <c r="O132" s="108"/>
      <c r="P132" s="69"/>
      <c r="Q132" s="41">
        <f>ROUNDDOWN(残高払違算管理リスト[[#This Row],[取引様伝票記載金額税抜金額]]*残高払違算管理リスト[[#This Row],[取引様伝票記載金額消費税率]],0)</f>
        <v>0</v>
      </c>
      <c r="R132" s="42"/>
      <c r="S132" s="69"/>
      <c r="T132" s="41">
        <f>ROUNDDOWN(残高払違算管理リスト[[#This Row],[大学生協支払明細記載金額税抜金額]]*残高払違算管理リスト[[#This Row],[大学生協支払明細記載金額消費税率]],0)</f>
        <v>0</v>
      </c>
      <c r="U132" s="86">
        <f>残高払違算管理リスト[[#This Row],[取引様伝票記載金額税抜金額]]-残高払違算管理リスト[[#This Row],[大学生協支払明細記載金額税抜金額]]</f>
        <v>0</v>
      </c>
      <c r="V132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2" s="96"/>
    </row>
    <row r="133" spans="2:23" ht="42" hidden="1" customHeight="1">
      <c r="B133" s="32"/>
      <c r="C133" s="105">
        <v>42</v>
      </c>
      <c r="D133" s="36"/>
      <c r="E133" s="36"/>
      <c r="F133" s="36"/>
      <c r="G133" s="36"/>
      <c r="H133" s="36"/>
      <c r="I133" s="36"/>
      <c r="J133" s="106"/>
      <c r="K133" s="106"/>
      <c r="L133" s="106"/>
      <c r="M133" s="106"/>
      <c r="N133" s="107"/>
      <c r="O133" s="108"/>
      <c r="P133" s="69"/>
      <c r="Q133" s="41">
        <f>ROUNDDOWN(残高払違算管理リスト[[#This Row],[取引様伝票記載金額税抜金額]]*残高払違算管理リスト[[#This Row],[取引様伝票記載金額消費税率]],0)</f>
        <v>0</v>
      </c>
      <c r="R133" s="42"/>
      <c r="S133" s="69"/>
      <c r="T133" s="41">
        <f>ROUNDDOWN(残高払違算管理リスト[[#This Row],[大学生協支払明細記載金額税抜金額]]*残高払違算管理リスト[[#This Row],[大学生協支払明細記載金額消費税率]],0)</f>
        <v>0</v>
      </c>
      <c r="U133" s="86">
        <f>残高払違算管理リスト[[#This Row],[取引様伝票記載金額税抜金額]]-残高払違算管理リスト[[#This Row],[大学生協支払明細記載金額税抜金額]]</f>
        <v>0</v>
      </c>
      <c r="V133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3" s="96"/>
    </row>
    <row r="134" spans="2:23" ht="42" hidden="1" customHeight="1">
      <c r="B134" s="32"/>
      <c r="C134" s="105">
        <v>43</v>
      </c>
      <c r="D134" s="36"/>
      <c r="E134" s="36"/>
      <c r="F134" s="36"/>
      <c r="G134" s="36"/>
      <c r="H134" s="36"/>
      <c r="I134" s="36"/>
      <c r="J134" s="106"/>
      <c r="K134" s="106"/>
      <c r="L134" s="106"/>
      <c r="M134" s="106"/>
      <c r="N134" s="107"/>
      <c r="O134" s="108"/>
      <c r="P134" s="69"/>
      <c r="Q134" s="41">
        <f>ROUNDDOWN(残高払違算管理リスト[[#This Row],[取引様伝票記載金額税抜金額]]*残高払違算管理リスト[[#This Row],[取引様伝票記載金額消費税率]],0)</f>
        <v>0</v>
      </c>
      <c r="R134" s="42"/>
      <c r="S134" s="69"/>
      <c r="T134" s="41">
        <f>ROUNDDOWN(残高払違算管理リスト[[#This Row],[大学生協支払明細記載金額税抜金額]]*残高払違算管理リスト[[#This Row],[大学生協支払明細記載金額消費税率]],0)</f>
        <v>0</v>
      </c>
      <c r="U134" s="86">
        <f>残高払違算管理リスト[[#This Row],[取引様伝票記載金額税抜金額]]-残高払違算管理リスト[[#This Row],[大学生協支払明細記載金額税抜金額]]</f>
        <v>0</v>
      </c>
      <c r="V134" s="91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4" s="96"/>
    </row>
    <row r="135" spans="2:23" ht="42" hidden="1" customHeight="1" thickBot="1">
      <c r="B135" s="32"/>
      <c r="C135" s="38">
        <v>44</v>
      </c>
      <c r="D135" s="37"/>
      <c r="E135" s="37"/>
      <c r="F135" s="37"/>
      <c r="G135" s="37"/>
      <c r="H135" s="37"/>
      <c r="I135" s="37"/>
      <c r="J135" s="109"/>
      <c r="K135" s="109"/>
      <c r="L135" s="109"/>
      <c r="M135" s="109"/>
      <c r="N135" s="110"/>
      <c r="O135" s="111"/>
      <c r="P135" s="112"/>
      <c r="Q135" s="40">
        <f>ROUNDDOWN(残高払違算管理リスト[[#This Row],[取引様伝票記載金額税抜金額]]*残高払違算管理リスト[[#This Row],[取引様伝票記載金額消費税率]],0)</f>
        <v>0</v>
      </c>
      <c r="R135" s="39"/>
      <c r="S135" s="112"/>
      <c r="T135" s="40">
        <f>ROUNDDOWN(残高払違算管理リスト[[#This Row],[大学生協支払明細記載金額税抜金額]]*残高払違算管理リスト[[#This Row],[大学生協支払明細記載金額消費税率]],0)</f>
        <v>0</v>
      </c>
      <c r="U135" s="87">
        <f>残高払違算管理リスト[[#This Row],[取引様伝票記載金額税抜金額]]-残高払違算管理リスト[[#This Row],[大学生協支払明細記載金額税抜金額]]</f>
        <v>0</v>
      </c>
      <c r="V135" s="92">
        <f>(残高払違算管理リスト[[#This Row],[取引様伝票記載金額税抜金額]]+残高払違算管理リスト[[#This Row],[取引様伝票記載金額消費税額]])-(残高払違算管理リスト[[#This Row],[大学生協支払明細記載金額税抜金額]]+残高払違算管理リスト[[#This Row],[大学生協支払明細記載金額消費税額]])</f>
        <v>0</v>
      </c>
      <c r="W135" s="104"/>
    </row>
    <row r="136" spans="2:23" ht="42" customHeight="1" thickTop="1" thickBot="1">
      <c r="B136" s="32"/>
      <c r="C136" s="30"/>
      <c r="D136" s="33"/>
      <c r="E136" s="33"/>
      <c r="F136" s="33"/>
      <c r="G136" s="33"/>
      <c r="H136" s="33"/>
      <c r="I136" s="33"/>
      <c r="J136" s="55"/>
      <c r="K136" s="55"/>
      <c r="L136" s="55"/>
      <c r="M136" s="55"/>
      <c r="N136" s="34" t="s">
        <v>78</v>
      </c>
      <c r="O136" s="43">
        <f>SUM(O32:O135)</f>
        <v>0</v>
      </c>
      <c r="P136" s="44"/>
      <c r="Q136" s="45">
        <f>SUM(Q32:Q135)</f>
        <v>0</v>
      </c>
      <c r="R136" s="43">
        <f>SUM(R32:R135)</f>
        <v>0</v>
      </c>
      <c r="S136" s="46"/>
      <c r="T136" s="45">
        <f>SUM(T32:T135)</f>
        <v>0</v>
      </c>
      <c r="U136" s="47">
        <f>SUM(U32:U135)</f>
        <v>0</v>
      </c>
      <c r="V136" s="93">
        <f>SUM(V32:V135)</f>
        <v>0</v>
      </c>
      <c r="W136" s="88" t="s">
        <v>79</v>
      </c>
    </row>
    <row r="137" spans="2:23">
      <c r="C137" s="29"/>
      <c r="D137" s="29"/>
      <c r="T137" s="29"/>
      <c r="W137" s="29"/>
    </row>
    <row r="138" spans="2:23" ht="16.5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2:23" ht="16.5">
      <c r="C139" s="10" t="s">
        <v>80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" t="s">
        <v>1</v>
      </c>
    </row>
    <row r="140" spans="2:23" ht="16.5">
      <c r="C140" s="10" t="s">
        <v>80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2:23" ht="16.5">
      <c r="C141" s="10" t="s">
        <v>81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7" spans="3:3" ht="16.5">
      <c r="C147" s="10" t="s">
        <v>82</v>
      </c>
    </row>
    <row r="148" spans="3:3" ht="16.5">
      <c r="C148" s="10" t="s">
        <v>82</v>
      </c>
    </row>
  </sheetData>
  <mergeCells count="10">
    <mergeCell ref="T25:W25"/>
    <mergeCell ref="T26:W26"/>
    <mergeCell ref="T27:W27"/>
    <mergeCell ref="C29:C30"/>
    <mergeCell ref="D29:D30"/>
    <mergeCell ref="I29:I30"/>
    <mergeCell ref="N29:N30"/>
    <mergeCell ref="O29:Q29"/>
    <mergeCell ref="R29:T29"/>
    <mergeCell ref="W29:W30"/>
  </mergeCells>
  <phoneticPr fontId="4"/>
  <dataValidations count="4">
    <dataValidation type="list" allowBlank="1" showInputMessage="1" showErrorMessage="1" sqref="C19" xr:uid="{CF836849-EFD6-41A6-BC06-CE6566102FF8}">
      <formula1>"あり,なし"</formula1>
    </dataValidation>
    <dataValidation type="list" allowBlank="1" showInputMessage="1" showErrorMessage="1" sqref="P32:P127 S32:S127" xr:uid="{8671E868-C6B3-4E07-A03B-37809D123BC6}">
      <formula1>"8%,10%"</formula1>
    </dataValidation>
    <dataValidation type="date" operator="greaterThanOrEqual" allowBlank="1" showInputMessage="1" showErrorMessage="1" sqref="D15" xr:uid="{0B46F187-568E-478B-A1EC-023DB8A1D48C}">
      <formula1>45536</formula1>
    </dataValidation>
    <dataValidation type="whole" operator="lessThanOrEqual" allowBlank="1" showInputMessage="1" showErrorMessage="1" sqref="I15" xr:uid="{1B6373DD-A0CE-4895-B629-8A19F9EB358A}">
      <formula1>999999</formula1>
    </dataValidation>
  </dataValidations>
  <pageMargins left="1.4566929133858268" right="0.70866141732283472" top="0.51181102362204722" bottom="0.23622047244094491" header="0.31496062992125984" footer="0.31496062992125984"/>
  <pageSetup paperSize="9" scale="28" orientation="portrait" r:id="rId1"/>
  <headerFooter alignWithMargins="0"/>
  <colBreaks count="1" manualBreakCount="1">
    <brk id="24" max="79" man="1"/>
  </colBreaks>
  <tableParts count="3"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294769E-D104-4DF0-8C16-4C2DE8E5F143}">
          <x14:formula1>
            <xm:f>LIST!$B$2:$B$29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2DC4-99DE-46AF-8A03-5F4B3C6BCA29}">
  <dimension ref="B1:B29"/>
  <sheetViews>
    <sheetView workbookViewId="0">
      <selection activeCell="B1" sqref="B1"/>
    </sheetView>
  </sheetViews>
  <sheetFormatPr defaultRowHeight="18.75"/>
  <cols>
    <col min="2" max="2" width="10" customWidth="1"/>
  </cols>
  <sheetData>
    <row r="1" spans="2:2">
      <c r="B1" t="s">
        <v>10</v>
      </c>
    </row>
    <row r="2" spans="2:2">
      <c r="B2" s="70">
        <v>45536</v>
      </c>
    </row>
    <row r="3" spans="2:2">
      <c r="B3" s="70">
        <v>45566</v>
      </c>
    </row>
    <row r="4" spans="2:2">
      <c r="B4" s="70">
        <v>45597</v>
      </c>
    </row>
    <row r="5" spans="2:2">
      <c r="B5" s="70">
        <v>45627</v>
      </c>
    </row>
    <row r="6" spans="2:2">
      <c r="B6" s="70">
        <v>45658</v>
      </c>
    </row>
    <row r="7" spans="2:2">
      <c r="B7" s="70">
        <v>45689</v>
      </c>
    </row>
    <row r="8" spans="2:2">
      <c r="B8" s="70">
        <v>45717</v>
      </c>
    </row>
    <row r="9" spans="2:2">
      <c r="B9" s="70">
        <v>45748</v>
      </c>
    </row>
    <row r="10" spans="2:2">
      <c r="B10" s="70">
        <v>45778</v>
      </c>
    </row>
    <row r="11" spans="2:2">
      <c r="B11" s="70">
        <v>45809</v>
      </c>
    </row>
    <row r="12" spans="2:2">
      <c r="B12" s="70">
        <v>45839</v>
      </c>
    </row>
    <row r="13" spans="2:2">
      <c r="B13" s="70">
        <v>45870</v>
      </c>
    </row>
    <row r="14" spans="2:2">
      <c r="B14" s="70">
        <v>45901</v>
      </c>
    </row>
    <row r="15" spans="2:2">
      <c r="B15" s="70">
        <v>45931</v>
      </c>
    </row>
    <row r="16" spans="2:2">
      <c r="B16" s="70">
        <v>45962</v>
      </c>
    </row>
    <row r="17" spans="2:2">
      <c r="B17" s="70">
        <v>45992</v>
      </c>
    </row>
    <row r="18" spans="2:2">
      <c r="B18" s="70">
        <v>46023</v>
      </c>
    </row>
    <row r="19" spans="2:2">
      <c r="B19" s="70">
        <v>46054</v>
      </c>
    </row>
    <row r="20" spans="2:2">
      <c r="B20" s="70">
        <v>46082</v>
      </c>
    </row>
    <row r="21" spans="2:2">
      <c r="B21" s="70">
        <v>46113</v>
      </c>
    </row>
    <row r="22" spans="2:2">
      <c r="B22" s="70">
        <v>46143</v>
      </c>
    </row>
    <row r="23" spans="2:2">
      <c r="B23" s="70">
        <v>46174</v>
      </c>
    </row>
    <row r="24" spans="2:2">
      <c r="B24" s="70">
        <v>46204</v>
      </c>
    </row>
    <row r="25" spans="2:2">
      <c r="B25" s="70">
        <v>46235</v>
      </c>
    </row>
    <row r="26" spans="2:2">
      <c r="B26" s="70">
        <v>46266</v>
      </c>
    </row>
    <row r="27" spans="2:2">
      <c r="B27" s="70">
        <v>46296</v>
      </c>
    </row>
    <row r="28" spans="2:2">
      <c r="B28" s="70">
        <v>46327</v>
      </c>
    </row>
    <row r="29" spans="2:2">
      <c r="B29" s="70">
        <v>46357</v>
      </c>
    </row>
  </sheetData>
  <phoneticPr fontId="4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43359BE6230C439B608B7C95B08AD0" ma:contentTypeVersion="11" ma:contentTypeDescription="新しいドキュメントを作成します。" ma:contentTypeScope="" ma:versionID="1991abebe423031fc80f957be0312f89">
  <xsd:schema xmlns:xsd="http://www.w3.org/2001/XMLSchema" xmlns:xs="http://www.w3.org/2001/XMLSchema" xmlns:p="http://schemas.microsoft.com/office/2006/metadata/properties" xmlns:ns2="5c98b0fd-165d-4121-b71e-edd567b0d78b" xmlns:ns3="e98ff22d-ec28-495e-a500-ef983bb84c7f" targetNamespace="http://schemas.microsoft.com/office/2006/metadata/properties" ma:root="true" ma:fieldsID="45dd11f775d943599ca317451cca938a" ns2:_="" ns3:_="">
    <xsd:import namespace="5c98b0fd-165d-4121-b71e-edd567b0d78b"/>
    <xsd:import namespace="e98ff22d-ec28-495e-a500-ef983bb84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98b0fd-165d-4121-b71e-edd567b0d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8ff22d-ec28-495e-a500-ef983bb84c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9c919ed-2b32-439d-b5ca-d21244915aa7}" ma:internalName="TaxCatchAll" ma:showField="CatchAllData" ma:web="e98ff22d-ec28-495e-a500-ef983bb84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6E05E-64C0-48E9-8190-C76B7DB9A8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DC303-CDF9-4154-B1D3-392B23CBE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98b0fd-165d-4121-b71e-edd567b0d78b"/>
    <ds:schemaRef ds:uri="e98ff22d-ec28-495e-a500-ef983bb84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商品代金残高照合表兼違算報告書</vt:lpstr>
      <vt:lpstr>LIST</vt:lpstr>
      <vt:lpstr>商品代金残高照合表兼違算報告書!Print_Area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</dc:creator>
  <cp:keywords/>
  <dc:description/>
  <cp:lastModifiedBy>渡邊 こずえ</cp:lastModifiedBy>
  <cp:revision/>
  <dcterms:created xsi:type="dcterms:W3CDTF">2019-12-27T02:41:34Z</dcterms:created>
  <dcterms:modified xsi:type="dcterms:W3CDTF">2024-10-23T07:07:22Z</dcterms:modified>
  <cp:category/>
  <cp:contentStatus/>
</cp:coreProperties>
</file>